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lak.dariusz\Documents\PGN\PONE\Ankiety\"/>
    </mc:Choice>
  </mc:AlternateContent>
  <bookViews>
    <workbookView xWindow="0" yWindow="0" windowWidth="28800" windowHeight="12300"/>
  </bookViews>
  <sheets>
    <sheet name="ankieta_jeden" sheetId="1" r:id="rId1"/>
  </sheets>
  <definedNames>
    <definedName name="opecje" localSheetId="0">#REF!</definedName>
    <definedName name="opecje">#REF!</definedName>
    <definedName name="rok" localSheetId="0">ankieta_jeden!$A$103:$A$111</definedName>
    <definedName name="rok">#REF!</definedName>
  </definedNames>
  <calcPr calcId="162913"/>
</workbook>
</file>

<file path=xl/calcChain.xml><?xml version="1.0" encoding="utf-8"?>
<calcChain xmlns="http://schemas.openxmlformats.org/spreadsheetml/2006/main">
  <c r="H149" i="1" l="1"/>
  <c r="G149" i="1"/>
  <c r="H148" i="1"/>
  <c r="G148" i="1"/>
  <c r="H147" i="1"/>
  <c r="G147" i="1"/>
  <c r="H146" i="1"/>
  <c r="G146" i="1"/>
  <c r="H145" i="1"/>
  <c r="G145" i="1"/>
  <c r="H144" i="1"/>
  <c r="G144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2" i="1"/>
  <c r="G132" i="1"/>
  <c r="H131" i="1"/>
  <c r="G131" i="1"/>
  <c r="G127" i="1"/>
  <c r="H125" i="1"/>
  <c r="G125" i="1"/>
  <c r="H124" i="1"/>
  <c r="G124" i="1"/>
  <c r="H123" i="1"/>
  <c r="G123" i="1"/>
  <c r="G118" i="1"/>
  <c r="G117" i="1"/>
  <c r="G114" i="1"/>
  <c r="G113" i="1"/>
  <c r="G110" i="1"/>
  <c r="G109" i="1"/>
  <c r="H106" i="1"/>
  <c r="G106" i="1"/>
  <c r="H105" i="1"/>
  <c r="G105" i="1"/>
  <c r="H104" i="1"/>
  <c r="G104" i="1"/>
  <c r="H101" i="1"/>
  <c r="G101" i="1"/>
  <c r="H100" i="1"/>
  <c r="G100" i="1"/>
  <c r="H99" i="1"/>
  <c r="G99" i="1"/>
  <c r="H98" i="1"/>
  <c r="G98" i="1"/>
  <c r="H97" i="1"/>
  <c r="G97" i="1"/>
  <c r="H96" i="1"/>
  <c r="G96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H77" i="1"/>
  <c r="G77" i="1"/>
  <c r="H76" i="1"/>
  <c r="G76" i="1"/>
  <c r="H75" i="1"/>
  <c r="G75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6" i="1"/>
  <c r="E56" i="1"/>
  <c r="F55" i="1"/>
  <c r="E55" i="1"/>
  <c r="F54" i="1"/>
  <c r="E54" i="1"/>
  <c r="G59" i="1" l="1"/>
  <c r="I63" i="1"/>
  <c r="J8" i="1" s="1"/>
  <c r="G72" i="1"/>
  <c r="I101" i="1"/>
  <c r="I125" i="1"/>
  <c r="I72" i="1"/>
  <c r="G11" i="1" s="1"/>
  <c r="J77" i="1"/>
  <c r="K101" i="1"/>
  <c r="I132" i="1"/>
  <c r="I141" i="1"/>
  <c r="G90" i="1"/>
  <c r="I149" i="1"/>
  <c r="I90" i="1"/>
  <c r="G8" i="1"/>
  <c r="I59" i="1"/>
  <c r="G63" i="1"/>
  <c r="I77" i="1"/>
  <c r="G56" i="1"/>
  <c r="I55" i="1"/>
  <c r="G6" i="1" s="1"/>
  <c r="D8" i="1" l="1"/>
  <c r="M11" i="1"/>
  <c r="D11" i="1"/>
  <c r="G12" i="1"/>
  <c r="D12" i="1"/>
  <c r="J12" i="1"/>
  <c r="M12" i="1"/>
  <c r="J11" i="1"/>
  <c r="G7" i="1"/>
  <c r="D7" i="1"/>
  <c r="D6" i="1"/>
  <c r="J6" i="1"/>
</calcChain>
</file>

<file path=xl/sharedStrings.xml><?xml version="1.0" encoding="utf-8"?>
<sst xmlns="http://schemas.openxmlformats.org/spreadsheetml/2006/main" count="246" uniqueCount="104">
  <si>
    <t>ADRES</t>
  </si>
  <si>
    <t>IMIĘ I NAZWISKO:</t>
  </si>
  <si>
    <t>E-MAIL:</t>
  </si>
  <si>
    <t>TELEFON:</t>
  </si>
  <si>
    <t>TYP BUDYNKU
(proszę zaznaczyć właściwe)</t>
  </si>
  <si>
    <t>ROK BUDOWY</t>
  </si>
  <si>
    <t>OGRZEWANA POWIERZCHNIA</t>
  </si>
  <si>
    <r>
      <t>CZĘŚCI MIESZKALNEJ [m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]</t>
    </r>
  </si>
  <si>
    <t>KUBATURA</t>
  </si>
  <si>
    <r>
      <t>CZĘŚCI MIESZKALNEJ [m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>]</t>
    </r>
  </si>
  <si>
    <t>RODZAJ OGRZEWANIA BUDYNKU</t>
  </si>
  <si>
    <t>INFORMACJE O ŹRÓDLE
(typ, producent, model)</t>
  </si>
  <si>
    <t>MOC ŹRÓDŁA [kW]</t>
  </si>
  <si>
    <t>SPOSÓB PRZYGOTOWANIA CIEPŁEJ WODY W BUDYNKU 
(proszę zaznaczyć właściwe)</t>
  </si>
  <si>
    <t>SYSTEM GRZEWCZY</t>
  </si>
  <si>
    <t>STOLARKA OKIENNA</t>
  </si>
  <si>
    <t>ŚCIANY ZEWNĘTRZNE</t>
  </si>
  <si>
    <t>DACH, STROPODACH</t>
  </si>
  <si>
    <t>SYSTEM WENTYLACJI</t>
  </si>
  <si>
    <t>SYSTEM KLIMATYZACJI</t>
  </si>
  <si>
    <t xml:space="preserve">CZY W BUDYNKU WYSTĘPUJĄ OZE?
(jeżeli tak prosimy o zainstalowaną moc i roczną produkcję) </t>
  </si>
  <si>
    <t>MOC WSKAZANEJ INSTALACJI [kW]</t>
  </si>
  <si>
    <t>ROCZNA PRODUKCJA ENERGII Z OZE [kWh]:</t>
  </si>
  <si>
    <t>CZY PLANOWANA JEST INSTALACJA OZE? 
(jeżeli tak to prosimy zaznaczyć rodzaj)</t>
  </si>
  <si>
    <t>WOLNOSTOJĄCY</t>
  </si>
  <si>
    <t>BLIŹNIAK</t>
  </si>
  <si>
    <t>SZEREGOWIEC</t>
  </si>
  <si>
    <t>JEDNORODZINNY</t>
  </si>
  <si>
    <t>WIELORODZINNY</t>
  </si>
  <si>
    <t>MIESZKALNY</t>
  </si>
  <si>
    <t>USŁUGOWY</t>
  </si>
  <si>
    <t>MIESZKALNO-USŁUGOWY</t>
  </si>
  <si>
    <t xml:space="preserve">do 1966               </t>
  </si>
  <si>
    <t xml:space="preserve">1967-1985               </t>
  </si>
  <si>
    <t xml:space="preserve">1986-1992            </t>
  </si>
  <si>
    <t xml:space="preserve">1993-1997            </t>
  </si>
  <si>
    <t xml:space="preserve">1998-2002               </t>
  </si>
  <si>
    <t xml:space="preserve">2003-2009               </t>
  </si>
  <si>
    <t xml:space="preserve">2010-2015           </t>
  </si>
  <si>
    <t xml:space="preserve">od 2016          </t>
  </si>
  <si>
    <t>INDYWIUDUALNE OGRZEWANIE BUDYNKU</t>
  </si>
  <si>
    <t>MIEJSCOWE OGRZEWANIE W POMIESZCZENIACH</t>
  </si>
  <si>
    <t>MIEJSKA SIEĆ CIEPŁOWNICZA (MSP)</t>
  </si>
  <si>
    <t>węgiel kamienny</t>
  </si>
  <si>
    <t>węgiel brunatny</t>
  </si>
  <si>
    <t>ekogroszek</t>
  </si>
  <si>
    <t>gaz sieciowy</t>
  </si>
  <si>
    <t>gaz lpg</t>
  </si>
  <si>
    <t>olej opałowy</t>
  </si>
  <si>
    <t>drewno</t>
  </si>
  <si>
    <t>pelet</t>
  </si>
  <si>
    <t>energia elektryczna</t>
  </si>
  <si>
    <t>ciepło sieciowe</t>
  </si>
  <si>
    <t>inne (jakie?)</t>
  </si>
  <si>
    <t>TO SAMO ŹRÓDŁO CO DO OGRZEWANIA POMIESZCZEŃ</t>
  </si>
  <si>
    <t>ELEKTRYCZNE PRZEPŁYWOWE</t>
  </si>
  <si>
    <t>GAZOWE PRZEPŁYWOWE, TZW. JUNKERSY</t>
  </si>
  <si>
    <t>BOJLERY ELEKTRYCZNE</t>
  </si>
  <si>
    <t>WĘGLOWE</t>
  </si>
  <si>
    <r>
      <t xml:space="preserve">inne źródło </t>
    </r>
    <r>
      <rPr>
        <i/>
        <sz val="8"/>
        <color theme="1"/>
        <rFont val="Tahoma"/>
        <family val="2"/>
        <charset val="238"/>
      </rPr>
      <t>(proszę podać jakie) …………………</t>
    </r>
  </si>
  <si>
    <t>System grzewczy</t>
  </si>
  <si>
    <t>MODERNIZOWANY</t>
  </si>
  <si>
    <t xml:space="preserve">wymaga modernizacji </t>
  </si>
  <si>
    <t xml:space="preserve">planowana wymiana źródła ciepła/zmiana paliwa na: </t>
  </si>
  <si>
    <t>wymienion</t>
  </si>
  <si>
    <t>wymga wymiany</t>
  </si>
  <si>
    <t>ściany zewnętrzne</t>
  </si>
  <si>
    <t>wymaga docieplenia</t>
  </si>
  <si>
    <t>docieplenie w roku</t>
  </si>
  <si>
    <t>dach stropodach</t>
  </si>
  <si>
    <t>system wentylacji</t>
  </si>
  <si>
    <t>grawitacyjna</t>
  </si>
  <si>
    <t>mechaniczna</t>
  </si>
  <si>
    <t>mech z rekup</t>
  </si>
  <si>
    <t>planowana modernizacja rekuperacji</t>
  </si>
  <si>
    <t>klimatyzacja</t>
  </si>
  <si>
    <t>przenośna</t>
  </si>
  <si>
    <t>split</t>
  </si>
  <si>
    <t>kolektory</t>
  </si>
  <si>
    <t>pompy ciepła</t>
  </si>
  <si>
    <t>panele fotowoltaiczne</t>
  </si>
  <si>
    <t>gruntowe pompy ciepła</t>
  </si>
  <si>
    <t>mikroturubna</t>
  </si>
  <si>
    <t>inne</t>
  </si>
  <si>
    <t>2. dane o mieszkaniach/lokalach</t>
  </si>
  <si>
    <t>(ulica, nr domu, nr działki)</t>
  </si>
  <si>
    <t>NUMER LOKALU/MIESZKANIA</t>
  </si>
  <si>
    <t>LICZBA ZAMIESZKUJĄCYCH OSÓB 
(jeżeli to mieszkanie)</t>
  </si>
  <si>
    <t>ROK MONTAŻU KOTŁA:</t>
  </si>
  <si>
    <t>1. Dane o budynku</t>
  </si>
  <si>
    <t>DANE KONTAKTOWE</t>
  </si>
  <si>
    <r>
      <t>CZĘŚCI USŁUGOWEJ [m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]</t>
    </r>
  </si>
  <si>
    <r>
      <t>CZĘŚCI USŁUGOWEJ [m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>]</t>
    </r>
  </si>
  <si>
    <t>(jeżeli taka występuje)</t>
  </si>
  <si>
    <t>DO PRZYGOTOWANIA CIEPŁEJ WODY UŻYTKOWEJ (CWU) WYKORZYSTUJE SIĘ:          (jeżeli inne niż CO)</t>
  </si>
  <si>
    <r>
      <t>OGRZEWANA POWIERZCHNIA LOKALU USŁUGOWEGO/MIESZKANIA [m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]</t>
    </r>
  </si>
  <si>
    <t>DO OGRZEWANIA (CO) I PRZYGOTOWANIA CIEPŁEJ WODY UŻYTKOWEJ (CWU) W LOKALU WYKORZYSTUJE SIĘ:</t>
  </si>
  <si>
    <t xml:space="preserve">LICZBA ZAMIESZKUJĄCYCH BUDYNEK OSÓB 
</t>
  </si>
  <si>
    <t>GRUBOŚĆ ZASTOSOWANEGO DOCIEPLENIA [CM]:</t>
  </si>
  <si>
    <t>Liczba lokali ………….</t>
  </si>
  <si>
    <t>Stopień termomodernizacji stolarki</t>
  </si>
  <si>
    <t>%</t>
  </si>
  <si>
    <t>Stopień termomodernizacji ścian</t>
  </si>
  <si>
    <t>Stopień termomodernizacji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</si>
</sst>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"/>
      <color theme="0"/>
      <name val="MS Gothic"/>
      <family val="3"/>
      <charset val="238"/>
    </font>
    <font>
      <sz val="3"/>
      <color theme="0"/>
      <name val="MS Gothic"/>
      <family val="3"/>
      <charset val="238"/>
    </font>
    <font>
      <sz val="3"/>
      <color theme="0"/>
      <name val="Calibri"/>
      <family val="2"/>
      <charset val="238"/>
      <scheme val="minor"/>
    </font>
    <font>
      <sz val="8"/>
      <color theme="0"/>
      <name val="MS Gothic"/>
      <family val="3"/>
      <charset val="238"/>
    </font>
    <font>
      <i/>
      <sz val="8"/>
      <color theme="1"/>
      <name val="Tahoma"/>
      <family val="2"/>
      <charset val="238"/>
    </font>
    <font>
      <sz val="8"/>
      <color theme="0"/>
      <name val="MS UI Gothic"/>
      <family val="2"/>
      <charset val="238"/>
    </font>
    <font>
      <vertAlign val="superscript"/>
      <sz val="8"/>
      <color theme="1"/>
      <name val="Tahoma"/>
      <family val="2"/>
      <charset val="238"/>
    </font>
    <font>
      <sz val="8"/>
      <color theme="1"/>
      <name val="MS UI Gothic"/>
      <family val="2"/>
      <charset val="238"/>
    </font>
    <font>
      <b/>
      <sz val="8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MS UI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3">
    <xf numFmtId="0" fontId="0" fillId="0" borderId="0" xfId="0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19" xfId="0" applyFont="1" applyBorder="1" applyAlignment="1"/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43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15" fillId="0" borderId="0" xfId="0" applyFont="1"/>
    <xf numFmtId="0" fontId="15" fillId="0" borderId="50" xfId="0" applyFont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2" xfId="0" applyFont="1" applyBorder="1" applyAlignment="1"/>
    <xf numFmtId="0" fontId="13" fillId="0" borderId="3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5" fillId="0" borderId="2" xfId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3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7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left" vertical="center" wrapText="1" indent="1"/>
    </xf>
    <xf numFmtId="0" fontId="4" fillId="3" borderId="17" xfId="0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right" vertical="center" wrapText="1" indent="2"/>
    </xf>
    <xf numFmtId="0" fontId="4" fillId="0" borderId="2" xfId="0" applyFont="1" applyBorder="1" applyAlignment="1">
      <alignment horizontal="right" vertical="center" wrapText="1" indent="2"/>
    </xf>
    <xf numFmtId="0" fontId="4" fillId="0" borderId="23" xfId="0" applyFont="1" applyBorder="1" applyAlignment="1">
      <alignment horizontal="right" vertical="center" wrapText="1" indent="2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33" xfId="0" applyFont="1" applyBorder="1" applyAlignment="1">
      <alignment horizontal="right" vertical="center" wrapText="1" indent="2"/>
    </xf>
    <xf numFmtId="0" fontId="13" fillId="0" borderId="4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2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0" fontId="0" fillId="0" borderId="16" xfId="0" applyBorder="1"/>
    <xf numFmtId="0" fontId="4" fillId="4" borderId="59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54" lockText="1" noThreeD="1"/>
</file>

<file path=xl/ctrlProps/ctrlProp10.xml><?xml version="1.0" encoding="utf-8"?>
<formControlPr xmlns="http://schemas.microsoft.com/office/spreadsheetml/2009/9/main" objectType="CheckBox" fmlaLink="$D$66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D$67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D$68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D$69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D$70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D$71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D$7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F$113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F$114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F$117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D$58" lockText="1" noThreeD="1"/>
</file>

<file path=xl/ctrlProps/ctrlProp20.xml><?xml version="1.0" encoding="utf-8"?>
<formControlPr xmlns="http://schemas.microsoft.com/office/spreadsheetml/2009/9/main" objectType="CheckBox" fmlaLink="$F$118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F$123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F$124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F$127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F$131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F$132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F$125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F$13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F$137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F$138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D$61" lockText="1" noThreeD="1"/>
</file>

<file path=xl/ctrlProps/ctrlProp30.xml><?xml version="1.0" encoding="utf-8"?>
<formControlPr xmlns="http://schemas.microsoft.com/office/spreadsheetml/2009/9/main" objectType="CheckBox" fmlaLink="$F$139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F$140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F$141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F$144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F$145" lockText="1" noThreeD="1"/>
</file>

<file path=xl/ctrlProps/ctrlProp35.xml><?xml version="1.0" encoding="utf-8"?>
<formControlPr xmlns="http://schemas.microsoft.com/office/spreadsheetml/2009/9/main" objectType="CheckBox" fmlaLink="$F$146" lockText="1" noThreeD="1"/>
</file>

<file path=xl/ctrlProps/ctrlProp36.xml><?xml version="1.0" encoding="utf-8"?>
<formControlPr xmlns="http://schemas.microsoft.com/office/spreadsheetml/2009/9/main" objectType="CheckBox" fmlaLink="$F$147" lockText="1" noThreeD="1"/>
</file>

<file path=xl/ctrlProps/ctrlProp37.xml><?xml version="1.0" encoding="utf-8"?>
<formControlPr xmlns="http://schemas.microsoft.com/office/spreadsheetml/2009/9/main" objectType="CheckBox" fmlaLink="$F$148" lockText="1" noThreeD="1"/>
</file>

<file path=xl/ctrlProps/ctrlProp38.xml><?xml version="1.0" encoding="utf-8"?>
<formControlPr xmlns="http://schemas.microsoft.com/office/spreadsheetml/2009/9/main" objectType="CheckBox" fmlaLink="$F$149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D$5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F$104" lockText="1" noThreeD="1"/>
</file>

<file path=xl/ctrlProps/ctrlProp5.xml><?xml version="1.0" encoding="utf-8"?>
<formControlPr xmlns="http://schemas.microsoft.com/office/spreadsheetml/2009/9/main" objectType="CheckBox" fmlaLink="$D$59" lockText="1" noThreeD="1"/>
</file>

<file path=xl/ctrlProps/ctrlProp50.xml><?xml version="1.0" encoding="utf-8"?>
<formControlPr xmlns="http://schemas.microsoft.com/office/spreadsheetml/2009/9/main" objectType="CheckBox" fmlaLink="$F$105" lockText="1" noThreeD="1"/>
</file>

<file path=xl/ctrlProps/ctrlProp51.xml><?xml version="1.0" encoding="utf-8"?>
<formControlPr xmlns="http://schemas.microsoft.com/office/spreadsheetml/2009/9/main" objectType="CheckBox" fmlaLink="$F$106" lockText="1" noThreeD="1"/>
</file>

<file path=xl/ctrlProps/ctrlProp52.xml><?xml version="1.0" encoding="utf-8"?>
<formControlPr xmlns="http://schemas.microsoft.com/office/spreadsheetml/2009/9/main" objectType="CheckBox" fmlaLink="$F$109" lockText="1" noThreeD="1"/>
</file>

<file path=xl/ctrlProps/ctrlProp53.xml><?xml version="1.0" encoding="utf-8"?>
<formControlPr xmlns="http://schemas.microsoft.com/office/spreadsheetml/2009/9/main" objectType="CheckBox" fmlaLink="$F$110" lockText="1" noThreeD="1"/>
</file>

<file path=xl/ctrlProps/ctrlProp54.xml><?xml version="1.0" encoding="utf-8"?>
<formControlPr xmlns="http://schemas.microsoft.com/office/spreadsheetml/2009/9/main" objectType="CheckBox" fmlaLink="$F$75" lockText="1" noThreeD="1"/>
</file>

<file path=xl/ctrlProps/ctrlProp55.xml><?xml version="1.0" encoding="utf-8"?>
<formControlPr xmlns="http://schemas.microsoft.com/office/spreadsheetml/2009/9/main" objectType="CheckBox" fmlaLink="$F$76" lockText="1" noThreeD="1"/>
</file>

<file path=xl/ctrlProps/ctrlProp56.xml><?xml version="1.0" encoding="utf-8"?>
<formControlPr xmlns="http://schemas.microsoft.com/office/spreadsheetml/2009/9/main" objectType="CheckBox" fmlaLink="$F$77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D$62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D$56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D$63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D$65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47625</xdr:rowOff>
        </xdr:from>
        <xdr:to>
          <xdr:col>4</xdr:col>
          <xdr:colOff>628650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WOLNOSTOJĄCY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47625</xdr:rowOff>
        </xdr:from>
        <xdr:to>
          <xdr:col>4</xdr:col>
          <xdr:colOff>628650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JEDNORODZINNY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47625</xdr:rowOff>
        </xdr:from>
        <xdr:to>
          <xdr:col>4</xdr:col>
          <xdr:colOff>628650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MIESZKALNY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47625</xdr:rowOff>
        </xdr:from>
        <xdr:to>
          <xdr:col>7</xdr:col>
          <xdr:colOff>466725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BLIŹNIAK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7</xdr:col>
          <xdr:colOff>466725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WIELORODZINNY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47625</xdr:rowOff>
        </xdr:from>
        <xdr:to>
          <xdr:col>7</xdr:col>
          <xdr:colOff>466725</xdr:colOff>
          <xdr:row>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47625</xdr:rowOff>
        </xdr:from>
        <xdr:to>
          <xdr:col>11</xdr:col>
          <xdr:colOff>19050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SZEREGOWIEC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47625</xdr:rowOff>
        </xdr:from>
        <xdr:to>
          <xdr:col>11</xdr:col>
          <xdr:colOff>495300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MIESZKALNO-USŁUGOWY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47625</xdr:rowOff>
        </xdr:from>
        <xdr:to>
          <xdr:col>4</xdr:col>
          <xdr:colOff>628650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1966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47625</xdr:rowOff>
        </xdr:from>
        <xdr:to>
          <xdr:col>4</xdr:col>
          <xdr:colOff>628650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1967 - 1985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47625</xdr:rowOff>
        </xdr:from>
        <xdr:to>
          <xdr:col>7</xdr:col>
          <xdr:colOff>466725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1986 - 1992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47625</xdr:rowOff>
        </xdr:from>
        <xdr:to>
          <xdr:col>7</xdr:col>
          <xdr:colOff>466725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1993 - 1997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47625</xdr:rowOff>
        </xdr:from>
        <xdr:to>
          <xdr:col>11</xdr:col>
          <xdr:colOff>19050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1998 - 2002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47625</xdr:rowOff>
        </xdr:from>
        <xdr:to>
          <xdr:col>11</xdr:col>
          <xdr:colOff>19050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2003 - 2009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</xdr:row>
          <xdr:rowOff>47625</xdr:rowOff>
        </xdr:from>
        <xdr:to>
          <xdr:col>13</xdr:col>
          <xdr:colOff>581025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2010 - 2015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47625</xdr:rowOff>
        </xdr:from>
        <xdr:to>
          <xdr:col>13</xdr:col>
          <xdr:colOff>581025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 2016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47625</xdr:rowOff>
        </xdr:from>
        <xdr:to>
          <xdr:col>8</xdr:col>
          <xdr:colOff>504825</xdr:colOff>
          <xdr:row>24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WYMAGAJĄ DOCIEPLENIA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25</xdr:row>
          <xdr:rowOff>47625</xdr:rowOff>
        </xdr:from>
        <xdr:to>
          <xdr:col>5</xdr:col>
          <xdr:colOff>0</xdr:colOff>
          <xdr:row>25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DOCIEPLENIE W ROKU: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26</xdr:row>
          <xdr:rowOff>47625</xdr:rowOff>
        </xdr:from>
        <xdr:to>
          <xdr:col>8</xdr:col>
          <xdr:colOff>504825</xdr:colOff>
          <xdr:row>26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WYMAGAJĄ DOCIEPLENIA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27</xdr:row>
          <xdr:rowOff>76200</xdr:rowOff>
        </xdr:from>
        <xdr:to>
          <xdr:col>4</xdr:col>
          <xdr:colOff>714375</xdr:colOff>
          <xdr:row>27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DOCIEPLONY W ROKU: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28</xdr:row>
          <xdr:rowOff>47625</xdr:rowOff>
        </xdr:from>
        <xdr:to>
          <xdr:col>8</xdr:col>
          <xdr:colOff>504825</xdr:colOff>
          <xdr:row>28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WENTYLACJA GRAWITACYJNA/NATURALNA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29</xdr:row>
          <xdr:rowOff>47625</xdr:rowOff>
        </xdr:from>
        <xdr:to>
          <xdr:col>8</xdr:col>
          <xdr:colOff>504825</xdr:colOff>
          <xdr:row>29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WENTYLACJA MECHANICZNA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30</xdr:row>
          <xdr:rowOff>47625</xdr:rowOff>
        </xdr:from>
        <xdr:to>
          <xdr:col>6</xdr:col>
          <xdr:colOff>685800</xdr:colOff>
          <xdr:row>30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PLANOWANA MODERNIZACJA WENTYLACJI - ZAKRES: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31</xdr:row>
          <xdr:rowOff>47625</xdr:rowOff>
        </xdr:from>
        <xdr:to>
          <xdr:col>8</xdr:col>
          <xdr:colOff>504825</xdr:colOff>
          <xdr:row>31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KLIMATYZATOR PRZENOŚNY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32</xdr:row>
          <xdr:rowOff>47625</xdr:rowOff>
        </xdr:from>
        <xdr:to>
          <xdr:col>11</xdr:col>
          <xdr:colOff>419100</xdr:colOff>
          <xdr:row>32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KLIMATYZATOR TYPU SPLIT (SKŁADAJĄCY SIĘ Z DWÓCH CZĘŚCI – ZEWNĘTRZNEJ I WEWNĘTRZNEJ)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47625</xdr:rowOff>
        </xdr:from>
        <xdr:to>
          <xdr:col>15</xdr:col>
          <xdr:colOff>504825</xdr:colOff>
          <xdr:row>29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WENTYLACJA MECHANICZNA Z ODZYSKIEM CIEPŁA (REKUPERACJA)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33</xdr:row>
          <xdr:rowOff>47625</xdr:rowOff>
        </xdr:from>
        <xdr:to>
          <xdr:col>5</xdr:col>
          <xdr:colOff>581025</xdr:colOff>
          <xdr:row>33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KOLEKTORY SŁONECZNE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34</xdr:row>
          <xdr:rowOff>47625</xdr:rowOff>
        </xdr:from>
        <xdr:to>
          <xdr:col>5</xdr:col>
          <xdr:colOff>571500</xdr:colOff>
          <xdr:row>34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POMPA CIEPŁA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33</xdr:row>
          <xdr:rowOff>47625</xdr:rowOff>
        </xdr:from>
        <xdr:to>
          <xdr:col>9</xdr:col>
          <xdr:colOff>581025</xdr:colOff>
          <xdr:row>33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PANELE FOTOWOLTAICZNE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34</xdr:row>
          <xdr:rowOff>47625</xdr:rowOff>
        </xdr:from>
        <xdr:to>
          <xdr:col>9</xdr:col>
          <xdr:colOff>581025</xdr:colOff>
          <xdr:row>34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KOCIOŁ NA BIOMASĘ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33</xdr:row>
          <xdr:rowOff>47625</xdr:rowOff>
        </xdr:from>
        <xdr:to>
          <xdr:col>13</xdr:col>
          <xdr:colOff>581025</xdr:colOff>
          <xdr:row>33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MIKROTURBINA WIATROWA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34</xdr:row>
          <xdr:rowOff>47625</xdr:rowOff>
        </xdr:from>
        <xdr:to>
          <xdr:col>13</xdr:col>
          <xdr:colOff>581025</xdr:colOff>
          <xdr:row>34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(JAKIE?):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36</xdr:row>
          <xdr:rowOff>47625</xdr:rowOff>
        </xdr:from>
        <xdr:to>
          <xdr:col>5</xdr:col>
          <xdr:colOff>581025</xdr:colOff>
          <xdr:row>36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KOLEKTORY SŁONECZNE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37</xdr:row>
          <xdr:rowOff>47625</xdr:rowOff>
        </xdr:from>
        <xdr:to>
          <xdr:col>5</xdr:col>
          <xdr:colOff>571500</xdr:colOff>
          <xdr:row>37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POMPA CIEPŁA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36</xdr:row>
          <xdr:rowOff>47625</xdr:rowOff>
        </xdr:from>
        <xdr:to>
          <xdr:col>9</xdr:col>
          <xdr:colOff>581025</xdr:colOff>
          <xdr:row>36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PANELE FOTOWOLTAICZNE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37</xdr:row>
          <xdr:rowOff>47625</xdr:rowOff>
        </xdr:from>
        <xdr:to>
          <xdr:col>9</xdr:col>
          <xdr:colOff>581025</xdr:colOff>
          <xdr:row>37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KOCIOŁ NA BIOMASĘ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36</xdr:row>
          <xdr:rowOff>47625</xdr:rowOff>
        </xdr:from>
        <xdr:to>
          <xdr:col>13</xdr:col>
          <xdr:colOff>581025</xdr:colOff>
          <xdr:row>36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MIKROTURBINA WIATROWA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37</xdr:row>
          <xdr:rowOff>47625</xdr:rowOff>
        </xdr:from>
        <xdr:to>
          <xdr:col>13</xdr:col>
          <xdr:colOff>581025</xdr:colOff>
          <xdr:row>37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(JAKIE?):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45</xdr:row>
          <xdr:rowOff>95250</xdr:rowOff>
        </xdr:from>
        <xdr:to>
          <xdr:col>10</xdr:col>
          <xdr:colOff>0</xdr:colOff>
          <xdr:row>45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46</xdr:row>
          <xdr:rowOff>9525</xdr:rowOff>
        </xdr:from>
        <xdr:to>
          <xdr:col>8</xdr:col>
          <xdr:colOff>523875</xdr:colOff>
          <xdr:row>47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45</xdr:row>
          <xdr:rowOff>19050</xdr:rowOff>
        </xdr:from>
        <xdr:to>
          <xdr:col>10</xdr:col>
          <xdr:colOff>495300</xdr:colOff>
          <xdr:row>46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45</xdr:row>
          <xdr:rowOff>9525</xdr:rowOff>
        </xdr:from>
        <xdr:to>
          <xdr:col>12</xdr:col>
          <xdr:colOff>466725</xdr:colOff>
          <xdr:row>46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46</xdr:row>
          <xdr:rowOff>9525</xdr:rowOff>
        </xdr:from>
        <xdr:to>
          <xdr:col>13</xdr:col>
          <xdr:colOff>0</xdr:colOff>
          <xdr:row>46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45</xdr:row>
          <xdr:rowOff>276225</xdr:rowOff>
        </xdr:from>
        <xdr:to>
          <xdr:col>16</xdr:col>
          <xdr:colOff>9525</xdr:colOff>
          <xdr:row>46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45</xdr:row>
          <xdr:rowOff>9525</xdr:rowOff>
        </xdr:from>
        <xdr:to>
          <xdr:col>14</xdr:col>
          <xdr:colOff>257175</xdr:colOff>
          <xdr:row>45</xdr:row>
          <xdr:rowOff>285750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46</xdr:row>
          <xdr:rowOff>9525</xdr:rowOff>
        </xdr:from>
        <xdr:to>
          <xdr:col>13</xdr:col>
          <xdr:colOff>942975</xdr:colOff>
          <xdr:row>46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45</xdr:row>
          <xdr:rowOff>19050</xdr:rowOff>
        </xdr:from>
        <xdr:to>
          <xdr:col>16</xdr:col>
          <xdr:colOff>419100</xdr:colOff>
          <xdr:row>46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9525</xdr:rowOff>
        </xdr:from>
        <xdr:to>
          <xdr:col>10</xdr:col>
          <xdr:colOff>542925</xdr:colOff>
          <xdr:row>46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19</xdr:row>
          <xdr:rowOff>47625</xdr:rowOff>
        </xdr:from>
        <xdr:to>
          <xdr:col>5</xdr:col>
          <xdr:colOff>523875</xdr:colOff>
          <xdr:row>19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MODERNIZOWANY W ROKU: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47625</xdr:rowOff>
        </xdr:from>
        <xdr:to>
          <xdr:col>5</xdr:col>
          <xdr:colOff>638175</xdr:colOff>
          <xdr:row>20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WYMAGA MODERNIZACJI - ZAKRES: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21</xdr:row>
          <xdr:rowOff>47625</xdr:rowOff>
        </xdr:from>
        <xdr:to>
          <xdr:col>7</xdr:col>
          <xdr:colOff>428625</xdr:colOff>
          <xdr:row>21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PLANOWANA WYMIANA ŹRÓDŁA CIEPŁA/ZMIANA PALIWA NA: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22</xdr:row>
          <xdr:rowOff>47625</xdr:rowOff>
        </xdr:from>
        <xdr:to>
          <xdr:col>6</xdr:col>
          <xdr:colOff>276225</xdr:colOff>
          <xdr:row>22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STOLARKA OKIENNA WYMIENIONA W ROKU: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23</xdr:row>
          <xdr:rowOff>47625</xdr:rowOff>
        </xdr:from>
        <xdr:to>
          <xdr:col>8</xdr:col>
          <xdr:colOff>590550</xdr:colOff>
          <xdr:row>23</xdr:row>
          <xdr:rowOff>276225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STOLARKA OKIENNA WYMAGA WYMIANY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47625</xdr:rowOff>
        </xdr:from>
        <xdr:to>
          <xdr:col>8</xdr:col>
          <xdr:colOff>581025</xdr:colOff>
          <xdr:row>38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KOTŁOWNIA W BUDYNKU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39</xdr:row>
          <xdr:rowOff>47625</xdr:rowOff>
        </xdr:from>
        <xdr:to>
          <xdr:col>8</xdr:col>
          <xdr:colOff>581025</xdr:colOff>
          <xdr:row>39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INDYWIDUALNE OGRZEWANIE W LOKALACH/MIESZKANIACH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47625</xdr:rowOff>
        </xdr:from>
        <xdr:to>
          <xdr:col>8</xdr:col>
          <xdr:colOff>581025</xdr:colOff>
          <xdr:row>40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MIEJSKA SIEĆ CIEPŁOWNICZA (MSC)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47</xdr:row>
          <xdr:rowOff>76200</xdr:rowOff>
        </xdr:from>
        <xdr:to>
          <xdr:col>8</xdr:col>
          <xdr:colOff>552450</xdr:colOff>
          <xdr:row>47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149</xdr:row>
          <xdr:rowOff>95250</xdr:rowOff>
        </xdr:from>
        <xdr:to>
          <xdr:col>10</xdr:col>
          <xdr:colOff>0</xdr:colOff>
          <xdr:row>149</xdr:row>
          <xdr:rowOff>238125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150</xdr:row>
          <xdr:rowOff>9525</xdr:rowOff>
        </xdr:from>
        <xdr:to>
          <xdr:col>8</xdr:col>
          <xdr:colOff>523875</xdr:colOff>
          <xdr:row>151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149</xdr:row>
          <xdr:rowOff>19050</xdr:rowOff>
        </xdr:from>
        <xdr:to>
          <xdr:col>10</xdr:col>
          <xdr:colOff>495300</xdr:colOff>
          <xdr:row>150</xdr:row>
          <xdr:rowOff>9525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48</xdr:row>
          <xdr:rowOff>0</xdr:rowOff>
        </xdr:from>
        <xdr:to>
          <xdr:col>12</xdr:col>
          <xdr:colOff>466725</xdr:colOff>
          <xdr:row>150</xdr:row>
          <xdr:rowOff>9525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150</xdr:row>
          <xdr:rowOff>9525</xdr:rowOff>
        </xdr:from>
        <xdr:to>
          <xdr:col>13</xdr:col>
          <xdr:colOff>0</xdr:colOff>
          <xdr:row>150</xdr:row>
          <xdr:rowOff>295275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149</xdr:row>
          <xdr:rowOff>276225</xdr:rowOff>
        </xdr:from>
        <xdr:to>
          <xdr:col>16</xdr:col>
          <xdr:colOff>9525</xdr:colOff>
          <xdr:row>150</xdr:row>
          <xdr:rowOff>285750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149</xdr:row>
          <xdr:rowOff>9525</xdr:rowOff>
        </xdr:from>
        <xdr:to>
          <xdr:col>14</xdr:col>
          <xdr:colOff>257175</xdr:colOff>
          <xdr:row>149</xdr:row>
          <xdr:rowOff>285750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150</xdr:row>
          <xdr:rowOff>9525</xdr:rowOff>
        </xdr:from>
        <xdr:to>
          <xdr:col>13</xdr:col>
          <xdr:colOff>942975</xdr:colOff>
          <xdr:row>150</xdr:row>
          <xdr:rowOff>295275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149</xdr:row>
          <xdr:rowOff>19050</xdr:rowOff>
        </xdr:from>
        <xdr:to>
          <xdr:col>16</xdr:col>
          <xdr:colOff>419100</xdr:colOff>
          <xdr:row>150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150</xdr:row>
          <xdr:rowOff>9525</xdr:rowOff>
        </xdr:from>
        <xdr:to>
          <xdr:col>10</xdr:col>
          <xdr:colOff>542925</xdr:colOff>
          <xdr:row>150</xdr:row>
          <xdr:rowOff>295275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151</xdr:row>
          <xdr:rowOff>76200</xdr:rowOff>
        </xdr:from>
        <xdr:to>
          <xdr:col>8</xdr:col>
          <xdr:colOff>552450</xdr:colOff>
          <xdr:row>151</xdr:row>
          <xdr:rowOff>219075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152</xdr:row>
          <xdr:rowOff>95250</xdr:rowOff>
        </xdr:from>
        <xdr:to>
          <xdr:col>10</xdr:col>
          <xdr:colOff>0</xdr:colOff>
          <xdr:row>152</xdr:row>
          <xdr:rowOff>238125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153</xdr:row>
          <xdr:rowOff>9525</xdr:rowOff>
        </xdr:from>
        <xdr:to>
          <xdr:col>8</xdr:col>
          <xdr:colOff>523875</xdr:colOff>
          <xdr:row>154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152</xdr:row>
          <xdr:rowOff>19050</xdr:rowOff>
        </xdr:from>
        <xdr:to>
          <xdr:col>10</xdr:col>
          <xdr:colOff>495300</xdr:colOff>
          <xdr:row>153</xdr:row>
          <xdr:rowOff>9525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152</xdr:row>
          <xdr:rowOff>9525</xdr:rowOff>
        </xdr:from>
        <xdr:to>
          <xdr:col>12</xdr:col>
          <xdr:colOff>466725</xdr:colOff>
          <xdr:row>153</xdr:row>
          <xdr:rowOff>9525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153</xdr:row>
          <xdr:rowOff>9525</xdr:rowOff>
        </xdr:from>
        <xdr:to>
          <xdr:col>13</xdr:col>
          <xdr:colOff>0</xdr:colOff>
          <xdr:row>153</xdr:row>
          <xdr:rowOff>295275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152</xdr:row>
          <xdr:rowOff>276225</xdr:rowOff>
        </xdr:from>
        <xdr:to>
          <xdr:col>16</xdr:col>
          <xdr:colOff>9525</xdr:colOff>
          <xdr:row>153</xdr:row>
          <xdr:rowOff>285750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152</xdr:row>
          <xdr:rowOff>9525</xdr:rowOff>
        </xdr:from>
        <xdr:to>
          <xdr:col>14</xdr:col>
          <xdr:colOff>257175</xdr:colOff>
          <xdr:row>152</xdr:row>
          <xdr:rowOff>285750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153</xdr:row>
          <xdr:rowOff>9525</xdr:rowOff>
        </xdr:from>
        <xdr:to>
          <xdr:col>13</xdr:col>
          <xdr:colOff>942975</xdr:colOff>
          <xdr:row>153</xdr:row>
          <xdr:rowOff>295275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152</xdr:row>
          <xdr:rowOff>19050</xdr:rowOff>
        </xdr:from>
        <xdr:to>
          <xdr:col>16</xdr:col>
          <xdr:colOff>419100</xdr:colOff>
          <xdr:row>153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153</xdr:row>
          <xdr:rowOff>9525</xdr:rowOff>
        </xdr:from>
        <xdr:to>
          <xdr:col>10</xdr:col>
          <xdr:colOff>542925</xdr:colOff>
          <xdr:row>153</xdr:row>
          <xdr:rowOff>295275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154</xdr:row>
          <xdr:rowOff>76200</xdr:rowOff>
        </xdr:from>
        <xdr:to>
          <xdr:col>8</xdr:col>
          <xdr:colOff>552450</xdr:colOff>
          <xdr:row>154</xdr:row>
          <xdr:rowOff>219075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155</xdr:row>
          <xdr:rowOff>95250</xdr:rowOff>
        </xdr:from>
        <xdr:to>
          <xdr:col>10</xdr:col>
          <xdr:colOff>0</xdr:colOff>
          <xdr:row>155</xdr:row>
          <xdr:rowOff>238125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156</xdr:row>
          <xdr:rowOff>9525</xdr:rowOff>
        </xdr:from>
        <xdr:to>
          <xdr:col>8</xdr:col>
          <xdr:colOff>523875</xdr:colOff>
          <xdr:row>157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155</xdr:row>
          <xdr:rowOff>19050</xdr:rowOff>
        </xdr:from>
        <xdr:to>
          <xdr:col>10</xdr:col>
          <xdr:colOff>495300</xdr:colOff>
          <xdr:row>156</xdr:row>
          <xdr:rowOff>9525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155</xdr:row>
          <xdr:rowOff>9525</xdr:rowOff>
        </xdr:from>
        <xdr:to>
          <xdr:col>12</xdr:col>
          <xdr:colOff>466725</xdr:colOff>
          <xdr:row>156</xdr:row>
          <xdr:rowOff>9525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156</xdr:row>
          <xdr:rowOff>9525</xdr:rowOff>
        </xdr:from>
        <xdr:to>
          <xdr:col>13</xdr:col>
          <xdr:colOff>0</xdr:colOff>
          <xdr:row>156</xdr:row>
          <xdr:rowOff>295275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155</xdr:row>
          <xdr:rowOff>276225</xdr:rowOff>
        </xdr:from>
        <xdr:to>
          <xdr:col>16</xdr:col>
          <xdr:colOff>9525</xdr:colOff>
          <xdr:row>156</xdr:row>
          <xdr:rowOff>285750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155</xdr:row>
          <xdr:rowOff>9525</xdr:rowOff>
        </xdr:from>
        <xdr:to>
          <xdr:col>14</xdr:col>
          <xdr:colOff>257175</xdr:colOff>
          <xdr:row>155</xdr:row>
          <xdr:rowOff>285750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156</xdr:row>
          <xdr:rowOff>9525</xdr:rowOff>
        </xdr:from>
        <xdr:to>
          <xdr:col>13</xdr:col>
          <xdr:colOff>942975</xdr:colOff>
          <xdr:row>156</xdr:row>
          <xdr:rowOff>295275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155</xdr:row>
          <xdr:rowOff>19050</xdr:rowOff>
        </xdr:from>
        <xdr:to>
          <xdr:col>16</xdr:col>
          <xdr:colOff>419100</xdr:colOff>
          <xdr:row>156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156</xdr:row>
          <xdr:rowOff>9525</xdr:rowOff>
        </xdr:from>
        <xdr:to>
          <xdr:col>10</xdr:col>
          <xdr:colOff>542925</xdr:colOff>
          <xdr:row>156</xdr:row>
          <xdr:rowOff>295275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157</xdr:row>
          <xdr:rowOff>76200</xdr:rowOff>
        </xdr:from>
        <xdr:to>
          <xdr:col>8</xdr:col>
          <xdr:colOff>552450</xdr:colOff>
          <xdr:row>157</xdr:row>
          <xdr:rowOff>219075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158</xdr:row>
          <xdr:rowOff>95250</xdr:rowOff>
        </xdr:from>
        <xdr:to>
          <xdr:col>10</xdr:col>
          <xdr:colOff>0</xdr:colOff>
          <xdr:row>158</xdr:row>
          <xdr:rowOff>238125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159</xdr:row>
          <xdr:rowOff>9525</xdr:rowOff>
        </xdr:from>
        <xdr:to>
          <xdr:col>8</xdr:col>
          <xdr:colOff>523875</xdr:colOff>
          <xdr:row>160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158</xdr:row>
          <xdr:rowOff>19050</xdr:rowOff>
        </xdr:from>
        <xdr:to>
          <xdr:col>10</xdr:col>
          <xdr:colOff>495300</xdr:colOff>
          <xdr:row>159</xdr:row>
          <xdr:rowOff>9525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158</xdr:row>
          <xdr:rowOff>9525</xdr:rowOff>
        </xdr:from>
        <xdr:to>
          <xdr:col>12</xdr:col>
          <xdr:colOff>466725</xdr:colOff>
          <xdr:row>159</xdr:row>
          <xdr:rowOff>9525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159</xdr:row>
          <xdr:rowOff>9525</xdr:rowOff>
        </xdr:from>
        <xdr:to>
          <xdr:col>13</xdr:col>
          <xdr:colOff>0</xdr:colOff>
          <xdr:row>159</xdr:row>
          <xdr:rowOff>295275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158</xdr:row>
          <xdr:rowOff>276225</xdr:rowOff>
        </xdr:from>
        <xdr:to>
          <xdr:col>16</xdr:col>
          <xdr:colOff>9525</xdr:colOff>
          <xdr:row>159</xdr:row>
          <xdr:rowOff>285750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158</xdr:row>
          <xdr:rowOff>9525</xdr:rowOff>
        </xdr:from>
        <xdr:to>
          <xdr:col>14</xdr:col>
          <xdr:colOff>257175</xdr:colOff>
          <xdr:row>158</xdr:row>
          <xdr:rowOff>285750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159</xdr:row>
          <xdr:rowOff>9525</xdr:rowOff>
        </xdr:from>
        <xdr:to>
          <xdr:col>13</xdr:col>
          <xdr:colOff>942975</xdr:colOff>
          <xdr:row>159</xdr:row>
          <xdr:rowOff>295275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158</xdr:row>
          <xdr:rowOff>19050</xdr:rowOff>
        </xdr:from>
        <xdr:to>
          <xdr:col>16</xdr:col>
          <xdr:colOff>419100</xdr:colOff>
          <xdr:row>159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159</xdr:row>
          <xdr:rowOff>9525</xdr:rowOff>
        </xdr:from>
        <xdr:to>
          <xdr:col>10</xdr:col>
          <xdr:colOff>542925</xdr:colOff>
          <xdr:row>159</xdr:row>
          <xdr:rowOff>295275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160</xdr:row>
          <xdr:rowOff>76200</xdr:rowOff>
        </xdr:from>
        <xdr:to>
          <xdr:col>8</xdr:col>
          <xdr:colOff>552450</xdr:colOff>
          <xdr:row>160</xdr:row>
          <xdr:rowOff>219075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161</xdr:row>
          <xdr:rowOff>95250</xdr:rowOff>
        </xdr:from>
        <xdr:to>
          <xdr:col>10</xdr:col>
          <xdr:colOff>0</xdr:colOff>
          <xdr:row>161</xdr:row>
          <xdr:rowOff>238125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162</xdr:row>
          <xdr:rowOff>9525</xdr:rowOff>
        </xdr:from>
        <xdr:to>
          <xdr:col>8</xdr:col>
          <xdr:colOff>523875</xdr:colOff>
          <xdr:row>163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161</xdr:row>
          <xdr:rowOff>19050</xdr:rowOff>
        </xdr:from>
        <xdr:to>
          <xdr:col>10</xdr:col>
          <xdr:colOff>495300</xdr:colOff>
          <xdr:row>162</xdr:row>
          <xdr:rowOff>9525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161</xdr:row>
          <xdr:rowOff>9525</xdr:rowOff>
        </xdr:from>
        <xdr:to>
          <xdr:col>12</xdr:col>
          <xdr:colOff>466725</xdr:colOff>
          <xdr:row>162</xdr:row>
          <xdr:rowOff>9525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162</xdr:row>
          <xdr:rowOff>9525</xdr:rowOff>
        </xdr:from>
        <xdr:to>
          <xdr:col>13</xdr:col>
          <xdr:colOff>0</xdr:colOff>
          <xdr:row>162</xdr:row>
          <xdr:rowOff>295275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161</xdr:row>
          <xdr:rowOff>276225</xdr:rowOff>
        </xdr:from>
        <xdr:to>
          <xdr:col>16</xdr:col>
          <xdr:colOff>9525</xdr:colOff>
          <xdr:row>162</xdr:row>
          <xdr:rowOff>285750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161</xdr:row>
          <xdr:rowOff>9525</xdr:rowOff>
        </xdr:from>
        <xdr:to>
          <xdr:col>14</xdr:col>
          <xdr:colOff>257175</xdr:colOff>
          <xdr:row>161</xdr:row>
          <xdr:rowOff>285750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162</xdr:row>
          <xdr:rowOff>9525</xdr:rowOff>
        </xdr:from>
        <xdr:to>
          <xdr:col>13</xdr:col>
          <xdr:colOff>942975</xdr:colOff>
          <xdr:row>162</xdr:row>
          <xdr:rowOff>295275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161</xdr:row>
          <xdr:rowOff>19050</xdr:rowOff>
        </xdr:from>
        <xdr:to>
          <xdr:col>16</xdr:col>
          <xdr:colOff>419100</xdr:colOff>
          <xdr:row>162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162</xdr:row>
          <xdr:rowOff>9525</xdr:rowOff>
        </xdr:from>
        <xdr:to>
          <xdr:col>10</xdr:col>
          <xdr:colOff>542925</xdr:colOff>
          <xdr:row>162</xdr:row>
          <xdr:rowOff>295275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163</xdr:row>
          <xdr:rowOff>76200</xdr:rowOff>
        </xdr:from>
        <xdr:to>
          <xdr:col>8</xdr:col>
          <xdr:colOff>552450</xdr:colOff>
          <xdr:row>163</xdr:row>
          <xdr:rowOff>219075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164</xdr:row>
          <xdr:rowOff>95250</xdr:rowOff>
        </xdr:from>
        <xdr:to>
          <xdr:col>10</xdr:col>
          <xdr:colOff>0</xdr:colOff>
          <xdr:row>164</xdr:row>
          <xdr:rowOff>238125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165</xdr:row>
          <xdr:rowOff>9525</xdr:rowOff>
        </xdr:from>
        <xdr:to>
          <xdr:col>8</xdr:col>
          <xdr:colOff>523875</xdr:colOff>
          <xdr:row>166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164</xdr:row>
          <xdr:rowOff>19050</xdr:rowOff>
        </xdr:from>
        <xdr:to>
          <xdr:col>10</xdr:col>
          <xdr:colOff>495300</xdr:colOff>
          <xdr:row>165</xdr:row>
          <xdr:rowOff>9525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164</xdr:row>
          <xdr:rowOff>9525</xdr:rowOff>
        </xdr:from>
        <xdr:to>
          <xdr:col>12</xdr:col>
          <xdr:colOff>466725</xdr:colOff>
          <xdr:row>165</xdr:row>
          <xdr:rowOff>9525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165</xdr:row>
          <xdr:rowOff>9525</xdr:rowOff>
        </xdr:from>
        <xdr:to>
          <xdr:col>13</xdr:col>
          <xdr:colOff>0</xdr:colOff>
          <xdr:row>165</xdr:row>
          <xdr:rowOff>295275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164</xdr:row>
          <xdr:rowOff>276225</xdr:rowOff>
        </xdr:from>
        <xdr:to>
          <xdr:col>16</xdr:col>
          <xdr:colOff>9525</xdr:colOff>
          <xdr:row>165</xdr:row>
          <xdr:rowOff>285750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164</xdr:row>
          <xdr:rowOff>9525</xdr:rowOff>
        </xdr:from>
        <xdr:to>
          <xdr:col>14</xdr:col>
          <xdr:colOff>257175</xdr:colOff>
          <xdr:row>164</xdr:row>
          <xdr:rowOff>285750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165</xdr:row>
          <xdr:rowOff>9525</xdr:rowOff>
        </xdr:from>
        <xdr:to>
          <xdr:col>13</xdr:col>
          <xdr:colOff>942975</xdr:colOff>
          <xdr:row>165</xdr:row>
          <xdr:rowOff>295275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164</xdr:row>
          <xdr:rowOff>19050</xdr:rowOff>
        </xdr:from>
        <xdr:to>
          <xdr:col>16</xdr:col>
          <xdr:colOff>419100</xdr:colOff>
          <xdr:row>165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165</xdr:row>
          <xdr:rowOff>9525</xdr:rowOff>
        </xdr:from>
        <xdr:to>
          <xdr:col>10</xdr:col>
          <xdr:colOff>542925</xdr:colOff>
          <xdr:row>165</xdr:row>
          <xdr:rowOff>295275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166</xdr:row>
          <xdr:rowOff>76200</xdr:rowOff>
        </xdr:from>
        <xdr:to>
          <xdr:col>8</xdr:col>
          <xdr:colOff>552450</xdr:colOff>
          <xdr:row>166</xdr:row>
          <xdr:rowOff>219075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167</xdr:row>
          <xdr:rowOff>95250</xdr:rowOff>
        </xdr:from>
        <xdr:to>
          <xdr:col>10</xdr:col>
          <xdr:colOff>0</xdr:colOff>
          <xdr:row>167</xdr:row>
          <xdr:rowOff>238125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168</xdr:row>
          <xdr:rowOff>9525</xdr:rowOff>
        </xdr:from>
        <xdr:to>
          <xdr:col>8</xdr:col>
          <xdr:colOff>523875</xdr:colOff>
          <xdr:row>169</xdr:row>
          <xdr:rowOff>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167</xdr:row>
          <xdr:rowOff>19050</xdr:rowOff>
        </xdr:from>
        <xdr:to>
          <xdr:col>10</xdr:col>
          <xdr:colOff>495300</xdr:colOff>
          <xdr:row>168</xdr:row>
          <xdr:rowOff>9525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167</xdr:row>
          <xdr:rowOff>9525</xdr:rowOff>
        </xdr:from>
        <xdr:to>
          <xdr:col>12</xdr:col>
          <xdr:colOff>466725</xdr:colOff>
          <xdr:row>168</xdr:row>
          <xdr:rowOff>9525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168</xdr:row>
          <xdr:rowOff>9525</xdr:rowOff>
        </xdr:from>
        <xdr:to>
          <xdr:col>13</xdr:col>
          <xdr:colOff>0</xdr:colOff>
          <xdr:row>168</xdr:row>
          <xdr:rowOff>295275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167</xdr:row>
          <xdr:rowOff>276225</xdr:rowOff>
        </xdr:from>
        <xdr:to>
          <xdr:col>16</xdr:col>
          <xdr:colOff>9525</xdr:colOff>
          <xdr:row>168</xdr:row>
          <xdr:rowOff>285750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167</xdr:row>
          <xdr:rowOff>9525</xdr:rowOff>
        </xdr:from>
        <xdr:to>
          <xdr:col>14</xdr:col>
          <xdr:colOff>257175</xdr:colOff>
          <xdr:row>167</xdr:row>
          <xdr:rowOff>285750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168</xdr:row>
          <xdr:rowOff>9525</xdr:rowOff>
        </xdr:from>
        <xdr:to>
          <xdr:col>13</xdr:col>
          <xdr:colOff>942975</xdr:colOff>
          <xdr:row>168</xdr:row>
          <xdr:rowOff>295275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167</xdr:row>
          <xdr:rowOff>19050</xdr:rowOff>
        </xdr:from>
        <xdr:to>
          <xdr:col>16</xdr:col>
          <xdr:colOff>419100</xdr:colOff>
          <xdr:row>168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168</xdr:row>
          <xdr:rowOff>9525</xdr:rowOff>
        </xdr:from>
        <xdr:to>
          <xdr:col>10</xdr:col>
          <xdr:colOff>542925</xdr:colOff>
          <xdr:row>168</xdr:row>
          <xdr:rowOff>295275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169</xdr:row>
          <xdr:rowOff>76200</xdr:rowOff>
        </xdr:from>
        <xdr:to>
          <xdr:col>8</xdr:col>
          <xdr:colOff>552450</xdr:colOff>
          <xdr:row>169</xdr:row>
          <xdr:rowOff>219075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170</xdr:row>
          <xdr:rowOff>95250</xdr:rowOff>
        </xdr:from>
        <xdr:to>
          <xdr:col>10</xdr:col>
          <xdr:colOff>0</xdr:colOff>
          <xdr:row>170</xdr:row>
          <xdr:rowOff>238125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171</xdr:row>
          <xdr:rowOff>9525</xdr:rowOff>
        </xdr:from>
        <xdr:to>
          <xdr:col>8</xdr:col>
          <xdr:colOff>523875</xdr:colOff>
          <xdr:row>172</xdr:row>
          <xdr:rowOff>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170</xdr:row>
          <xdr:rowOff>19050</xdr:rowOff>
        </xdr:from>
        <xdr:to>
          <xdr:col>10</xdr:col>
          <xdr:colOff>495300</xdr:colOff>
          <xdr:row>171</xdr:row>
          <xdr:rowOff>9525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170</xdr:row>
          <xdr:rowOff>9525</xdr:rowOff>
        </xdr:from>
        <xdr:to>
          <xdr:col>12</xdr:col>
          <xdr:colOff>466725</xdr:colOff>
          <xdr:row>171</xdr:row>
          <xdr:rowOff>9525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171</xdr:row>
          <xdr:rowOff>9525</xdr:rowOff>
        </xdr:from>
        <xdr:to>
          <xdr:col>13</xdr:col>
          <xdr:colOff>0</xdr:colOff>
          <xdr:row>171</xdr:row>
          <xdr:rowOff>295275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170</xdr:row>
          <xdr:rowOff>276225</xdr:rowOff>
        </xdr:from>
        <xdr:to>
          <xdr:col>16</xdr:col>
          <xdr:colOff>9525</xdr:colOff>
          <xdr:row>171</xdr:row>
          <xdr:rowOff>285750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170</xdr:row>
          <xdr:rowOff>9525</xdr:rowOff>
        </xdr:from>
        <xdr:to>
          <xdr:col>14</xdr:col>
          <xdr:colOff>257175</xdr:colOff>
          <xdr:row>170</xdr:row>
          <xdr:rowOff>285750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171</xdr:row>
          <xdr:rowOff>9525</xdr:rowOff>
        </xdr:from>
        <xdr:to>
          <xdr:col>13</xdr:col>
          <xdr:colOff>942975</xdr:colOff>
          <xdr:row>171</xdr:row>
          <xdr:rowOff>295275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170</xdr:row>
          <xdr:rowOff>19050</xdr:rowOff>
        </xdr:from>
        <xdr:to>
          <xdr:col>16</xdr:col>
          <xdr:colOff>419100</xdr:colOff>
          <xdr:row>171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171</xdr:row>
          <xdr:rowOff>9525</xdr:rowOff>
        </xdr:from>
        <xdr:to>
          <xdr:col>10</xdr:col>
          <xdr:colOff>542925</xdr:colOff>
          <xdr:row>171</xdr:row>
          <xdr:rowOff>295275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172</xdr:row>
          <xdr:rowOff>76200</xdr:rowOff>
        </xdr:from>
        <xdr:to>
          <xdr:col>8</xdr:col>
          <xdr:colOff>552450</xdr:colOff>
          <xdr:row>172</xdr:row>
          <xdr:rowOff>219075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173</xdr:row>
          <xdr:rowOff>95250</xdr:rowOff>
        </xdr:from>
        <xdr:to>
          <xdr:col>10</xdr:col>
          <xdr:colOff>0</xdr:colOff>
          <xdr:row>173</xdr:row>
          <xdr:rowOff>238125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174</xdr:row>
          <xdr:rowOff>9525</xdr:rowOff>
        </xdr:from>
        <xdr:to>
          <xdr:col>8</xdr:col>
          <xdr:colOff>523875</xdr:colOff>
          <xdr:row>175</xdr:row>
          <xdr:rowOff>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173</xdr:row>
          <xdr:rowOff>19050</xdr:rowOff>
        </xdr:from>
        <xdr:to>
          <xdr:col>10</xdr:col>
          <xdr:colOff>495300</xdr:colOff>
          <xdr:row>174</xdr:row>
          <xdr:rowOff>9525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173</xdr:row>
          <xdr:rowOff>9525</xdr:rowOff>
        </xdr:from>
        <xdr:to>
          <xdr:col>12</xdr:col>
          <xdr:colOff>466725</xdr:colOff>
          <xdr:row>174</xdr:row>
          <xdr:rowOff>9525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174</xdr:row>
          <xdr:rowOff>9525</xdr:rowOff>
        </xdr:from>
        <xdr:to>
          <xdr:col>13</xdr:col>
          <xdr:colOff>0</xdr:colOff>
          <xdr:row>174</xdr:row>
          <xdr:rowOff>295275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173</xdr:row>
          <xdr:rowOff>276225</xdr:rowOff>
        </xdr:from>
        <xdr:to>
          <xdr:col>16</xdr:col>
          <xdr:colOff>9525</xdr:colOff>
          <xdr:row>174</xdr:row>
          <xdr:rowOff>285750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173</xdr:row>
          <xdr:rowOff>9525</xdr:rowOff>
        </xdr:from>
        <xdr:to>
          <xdr:col>14</xdr:col>
          <xdr:colOff>257175</xdr:colOff>
          <xdr:row>173</xdr:row>
          <xdr:rowOff>285750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174</xdr:row>
          <xdr:rowOff>9525</xdr:rowOff>
        </xdr:from>
        <xdr:to>
          <xdr:col>13</xdr:col>
          <xdr:colOff>942975</xdr:colOff>
          <xdr:row>174</xdr:row>
          <xdr:rowOff>295275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173</xdr:row>
          <xdr:rowOff>19050</xdr:rowOff>
        </xdr:from>
        <xdr:to>
          <xdr:col>16</xdr:col>
          <xdr:colOff>419100</xdr:colOff>
          <xdr:row>174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174</xdr:row>
          <xdr:rowOff>9525</xdr:rowOff>
        </xdr:from>
        <xdr:to>
          <xdr:col>10</xdr:col>
          <xdr:colOff>542925</xdr:colOff>
          <xdr:row>174</xdr:row>
          <xdr:rowOff>295275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175</xdr:row>
          <xdr:rowOff>76200</xdr:rowOff>
        </xdr:from>
        <xdr:to>
          <xdr:col>8</xdr:col>
          <xdr:colOff>552450</xdr:colOff>
          <xdr:row>175</xdr:row>
          <xdr:rowOff>219075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176</xdr:row>
          <xdr:rowOff>95250</xdr:rowOff>
        </xdr:from>
        <xdr:to>
          <xdr:col>10</xdr:col>
          <xdr:colOff>0</xdr:colOff>
          <xdr:row>176</xdr:row>
          <xdr:rowOff>238125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177</xdr:row>
          <xdr:rowOff>9525</xdr:rowOff>
        </xdr:from>
        <xdr:to>
          <xdr:col>8</xdr:col>
          <xdr:colOff>523875</xdr:colOff>
          <xdr:row>178</xdr:row>
          <xdr:rowOff>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176</xdr:row>
          <xdr:rowOff>19050</xdr:rowOff>
        </xdr:from>
        <xdr:to>
          <xdr:col>10</xdr:col>
          <xdr:colOff>495300</xdr:colOff>
          <xdr:row>177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176</xdr:row>
          <xdr:rowOff>9525</xdr:rowOff>
        </xdr:from>
        <xdr:to>
          <xdr:col>12</xdr:col>
          <xdr:colOff>466725</xdr:colOff>
          <xdr:row>177</xdr:row>
          <xdr:rowOff>9525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177</xdr:row>
          <xdr:rowOff>9525</xdr:rowOff>
        </xdr:from>
        <xdr:to>
          <xdr:col>13</xdr:col>
          <xdr:colOff>0</xdr:colOff>
          <xdr:row>177</xdr:row>
          <xdr:rowOff>295275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176</xdr:row>
          <xdr:rowOff>276225</xdr:rowOff>
        </xdr:from>
        <xdr:to>
          <xdr:col>16</xdr:col>
          <xdr:colOff>9525</xdr:colOff>
          <xdr:row>177</xdr:row>
          <xdr:rowOff>285750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176</xdr:row>
          <xdr:rowOff>9525</xdr:rowOff>
        </xdr:from>
        <xdr:to>
          <xdr:col>14</xdr:col>
          <xdr:colOff>257175</xdr:colOff>
          <xdr:row>176</xdr:row>
          <xdr:rowOff>285750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177</xdr:row>
          <xdr:rowOff>9525</xdr:rowOff>
        </xdr:from>
        <xdr:to>
          <xdr:col>13</xdr:col>
          <xdr:colOff>942975</xdr:colOff>
          <xdr:row>177</xdr:row>
          <xdr:rowOff>295275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176</xdr:row>
          <xdr:rowOff>19050</xdr:rowOff>
        </xdr:from>
        <xdr:to>
          <xdr:col>16</xdr:col>
          <xdr:colOff>419100</xdr:colOff>
          <xdr:row>177</xdr:row>
          <xdr:rowOff>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177</xdr:row>
          <xdr:rowOff>9525</xdr:rowOff>
        </xdr:from>
        <xdr:to>
          <xdr:col>10</xdr:col>
          <xdr:colOff>542925</xdr:colOff>
          <xdr:row>177</xdr:row>
          <xdr:rowOff>295275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178</xdr:row>
          <xdr:rowOff>76200</xdr:rowOff>
        </xdr:from>
        <xdr:to>
          <xdr:col>8</xdr:col>
          <xdr:colOff>552450</xdr:colOff>
          <xdr:row>178</xdr:row>
          <xdr:rowOff>219075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179</xdr:row>
          <xdr:rowOff>95250</xdr:rowOff>
        </xdr:from>
        <xdr:to>
          <xdr:col>10</xdr:col>
          <xdr:colOff>0</xdr:colOff>
          <xdr:row>179</xdr:row>
          <xdr:rowOff>238125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180</xdr:row>
          <xdr:rowOff>9525</xdr:rowOff>
        </xdr:from>
        <xdr:to>
          <xdr:col>8</xdr:col>
          <xdr:colOff>523875</xdr:colOff>
          <xdr:row>181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179</xdr:row>
          <xdr:rowOff>19050</xdr:rowOff>
        </xdr:from>
        <xdr:to>
          <xdr:col>10</xdr:col>
          <xdr:colOff>495300</xdr:colOff>
          <xdr:row>180</xdr:row>
          <xdr:rowOff>9525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179</xdr:row>
          <xdr:rowOff>9525</xdr:rowOff>
        </xdr:from>
        <xdr:to>
          <xdr:col>12</xdr:col>
          <xdr:colOff>466725</xdr:colOff>
          <xdr:row>180</xdr:row>
          <xdr:rowOff>9525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180</xdr:row>
          <xdr:rowOff>9525</xdr:rowOff>
        </xdr:from>
        <xdr:to>
          <xdr:col>13</xdr:col>
          <xdr:colOff>0</xdr:colOff>
          <xdr:row>180</xdr:row>
          <xdr:rowOff>295275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179</xdr:row>
          <xdr:rowOff>276225</xdr:rowOff>
        </xdr:from>
        <xdr:to>
          <xdr:col>16</xdr:col>
          <xdr:colOff>9525</xdr:colOff>
          <xdr:row>180</xdr:row>
          <xdr:rowOff>285750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179</xdr:row>
          <xdr:rowOff>9525</xdr:rowOff>
        </xdr:from>
        <xdr:to>
          <xdr:col>14</xdr:col>
          <xdr:colOff>257175</xdr:colOff>
          <xdr:row>179</xdr:row>
          <xdr:rowOff>285750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180</xdr:row>
          <xdr:rowOff>9525</xdr:rowOff>
        </xdr:from>
        <xdr:to>
          <xdr:col>13</xdr:col>
          <xdr:colOff>942975</xdr:colOff>
          <xdr:row>180</xdr:row>
          <xdr:rowOff>295275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179</xdr:row>
          <xdr:rowOff>19050</xdr:rowOff>
        </xdr:from>
        <xdr:to>
          <xdr:col>16</xdr:col>
          <xdr:colOff>419100</xdr:colOff>
          <xdr:row>180</xdr:row>
          <xdr:rowOff>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180</xdr:row>
          <xdr:rowOff>9525</xdr:rowOff>
        </xdr:from>
        <xdr:to>
          <xdr:col>10</xdr:col>
          <xdr:colOff>542925</xdr:colOff>
          <xdr:row>180</xdr:row>
          <xdr:rowOff>295275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181</xdr:row>
          <xdr:rowOff>76200</xdr:rowOff>
        </xdr:from>
        <xdr:to>
          <xdr:col>8</xdr:col>
          <xdr:colOff>552450</xdr:colOff>
          <xdr:row>181</xdr:row>
          <xdr:rowOff>219075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182</xdr:row>
          <xdr:rowOff>95250</xdr:rowOff>
        </xdr:from>
        <xdr:to>
          <xdr:col>10</xdr:col>
          <xdr:colOff>0</xdr:colOff>
          <xdr:row>182</xdr:row>
          <xdr:rowOff>238125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183</xdr:row>
          <xdr:rowOff>9525</xdr:rowOff>
        </xdr:from>
        <xdr:to>
          <xdr:col>8</xdr:col>
          <xdr:colOff>523875</xdr:colOff>
          <xdr:row>184</xdr:row>
          <xdr:rowOff>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182</xdr:row>
          <xdr:rowOff>19050</xdr:rowOff>
        </xdr:from>
        <xdr:to>
          <xdr:col>10</xdr:col>
          <xdr:colOff>495300</xdr:colOff>
          <xdr:row>183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182</xdr:row>
          <xdr:rowOff>9525</xdr:rowOff>
        </xdr:from>
        <xdr:to>
          <xdr:col>12</xdr:col>
          <xdr:colOff>466725</xdr:colOff>
          <xdr:row>183</xdr:row>
          <xdr:rowOff>9525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183</xdr:row>
          <xdr:rowOff>9525</xdr:rowOff>
        </xdr:from>
        <xdr:to>
          <xdr:col>13</xdr:col>
          <xdr:colOff>0</xdr:colOff>
          <xdr:row>183</xdr:row>
          <xdr:rowOff>295275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182</xdr:row>
          <xdr:rowOff>276225</xdr:rowOff>
        </xdr:from>
        <xdr:to>
          <xdr:col>16</xdr:col>
          <xdr:colOff>9525</xdr:colOff>
          <xdr:row>183</xdr:row>
          <xdr:rowOff>285750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182</xdr:row>
          <xdr:rowOff>9525</xdr:rowOff>
        </xdr:from>
        <xdr:to>
          <xdr:col>14</xdr:col>
          <xdr:colOff>257175</xdr:colOff>
          <xdr:row>182</xdr:row>
          <xdr:rowOff>285750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183</xdr:row>
          <xdr:rowOff>9525</xdr:rowOff>
        </xdr:from>
        <xdr:to>
          <xdr:col>13</xdr:col>
          <xdr:colOff>942975</xdr:colOff>
          <xdr:row>183</xdr:row>
          <xdr:rowOff>295275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182</xdr:row>
          <xdr:rowOff>19050</xdr:rowOff>
        </xdr:from>
        <xdr:to>
          <xdr:col>16</xdr:col>
          <xdr:colOff>419100</xdr:colOff>
          <xdr:row>183</xdr:row>
          <xdr:rowOff>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183</xdr:row>
          <xdr:rowOff>9525</xdr:rowOff>
        </xdr:from>
        <xdr:to>
          <xdr:col>10</xdr:col>
          <xdr:colOff>542925</xdr:colOff>
          <xdr:row>183</xdr:row>
          <xdr:rowOff>295275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184</xdr:row>
          <xdr:rowOff>76200</xdr:rowOff>
        </xdr:from>
        <xdr:to>
          <xdr:col>8</xdr:col>
          <xdr:colOff>552450</xdr:colOff>
          <xdr:row>184</xdr:row>
          <xdr:rowOff>219075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185</xdr:row>
          <xdr:rowOff>95250</xdr:rowOff>
        </xdr:from>
        <xdr:to>
          <xdr:col>10</xdr:col>
          <xdr:colOff>0</xdr:colOff>
          <xdr:row>185</xdr:row>
          <xdr:rowOff>238125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186</xdr:row>
          <xdr:rowOff>9525</xdr:rowOff>
        </xdr:from>
        <xdr:to>
          <xdr:col>8</xdr:col>
          <xdr:colOff>523875</xdr:colOff>
          <xdr:row>187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185</xdr:row>
          <xdr:rowOff>19050</xdr:rowOff>
        </xdr:from>
        <xdr:to>
          <xdr:col>10</xdr:col>
          <xdr:colOff>495300</xdr:colOff>
          <xdr:row>186</xdr:row>
          <xdr:rowOff>9525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185</xdr:row>
          <xdr:rowOff>9525</xdr:rowOff>
        </xdr:from>
        <xdr:to>
          <xdr:col>12</xdr:col>
          <xdr:colOff>466725</xdr:colOff>
          <xdr:row>186</xdr:row>
          <xdr:rowOff>9525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186</xdr:row>
          <xdr:rowOff>9525</xdr:rowOff>
        </xdr:from>
        <xdr:to>
          <xdr:col>13</xdr:col>
          <xdr:colOff>0</xdr:colOff>
          <xdr:row>186</xdr:row>
          <xdr:rowOff>295275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185</xdr:row>
          <xdr:rowOff>276225</xdr:rowOff>
        </xdr:from>
        <xdr:to>
          <xdr:col>16</xdr:col>
          <xdr:colOff>9525</xdr:colOff>
          <xdr:row>186</xdr:row>
          <xdr:rowOff>285750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185</xdr:row>
          <xdr:rowOff>9525</xdr:rowOff>
        </xdr:from>
        <xdr:to>
          <xdr:col>14</xdr:col>
          <xdr:colOff>257175</xdr:colOff>
          <xdr:row>185</xdr:row>
          <xdr:rowOff>285750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186</xdr:row>
          <xdr:rowOff>9525</xdr:rowOff>
        </xdr:from>
        <xdr:to>
          <xdr:col>13</xdr:col>
          <xdr:colOff>942975</xdr:colOff>
          <xdr:row>186</xdr:row>
          <xdr:rowOff>295275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185</xdr:row>
          <xdr:rowOff>19050</xdr:rowOff>
        </xdr:from>
        <xdr:to>
          <xdr:col>16</xdr:col>
          <xdr:colOff>419100</xdr:colOff>
          <xdr:row>186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186</xdr:row>
          <xdr:rowOff>9525</xdr:rowOff>
        </xdr:from>
        <xdr:to>
          <xdr:col>10</xdr:col>
          <xdr:colOff>542925</xdr:colOff>
          <xdr:row>186</xdr:row>
          <xdr:rowOff>295275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187</xdr:row>
          <xdr:rowOff>76200</xdr:rowOff>
        </xdr:from>
        <xdr:to>
          <xdr:col>8</xdr:col>
          <xdr:colOff>552450</xdr:colOff>
          <xdr:row>187</xdr:row>
          <xdr:rowOff>219075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188</xdr:row>
          <xdr:rowOff>95250</xdr:rowOff>
        </xdr:from>
        <xdr:to>
          <xdr:col>10</xdr:col>
          <xdr:colOff>0</xdr:colOff>
          <xdr:row>188</xdr:row>
          <xdr:rowOff>238125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189</xdr:row>
          <xdr:rowOff>9525</xdr:rowOff>
        </xdr:from>
        <xdr:to>
          <xdr:col>8</xdr:col>
          <xdr:colOff>523875</xdr:colOff>
          <xdr:row>190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188</xdr:row>
          <xdr:rowOff>19050</xdr:rowOff>
        </xdr:from>
        <xdr:to>
          <xdr:col>10</xdr:col>
          <xdr:colOff>495300</xdr:colOff>
          <xdr:row>189</xdr:row>
          <xdr:rowOff>9525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188</xdr:row>
          <xdr:rowOff>9525</xdr:rowOff>
        </xdr:from>
        <xdr:to>
          <xdr:col>12</xdr:col>
          <xdr:colOff>466725</xdr:colOff>
          <xdr:row>189</xdr:row>
          <xdr:rowOff>9525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189</xdr:row>
          <xdr:rowOff>9525</xdr:rowOff>
        </xdr:from>
        <xdr:to>
          <xdr:col>13</xdr:col>
          <xdr:colOff>0</xdr:colOff>
          <xdr:row>189</xdr:row>
          <xdr:rowOff>295275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188</xdr:row>
          <xdr:rowOff>276225</xdr:rowOff>
        </xdr:from>
        <xdr:to>
          <xdr:col>16</xdr:col>
          <xdr:colOff>9525</xdr:colOff>
          <xdr:row>189</xdr:row>
          <xdr:rowOff>285750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188</xdr:row>
          <xdr:rowOff>9525</xdr:rowOff>
        </xdr:from>
        <xdr:to>
          <xdr:col>14</xdr:col>
          <xdr:colOff>257175</xdr:colOff>
          <xdr:row>188</xdr:row>
          <xdr:rowOff>285750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189</xdr:row>
          <xdr:rowOff>9525</xdr:rowOff>
        </xdr:from>
        <xdr:to>
          <xdr:col>13</xdr:col>
          <xdr:colOff>942975</xdr:colOff>
          <xdr:row>189</xdr:row>
          <xdr:rowOff>295275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188</xdr:row>
          <xdr:rowOff>19050</xdr:rowOff>
        </xdr:from>
        <xdr:to>
          <xdr:col>16</xdr:col>
          <xdr:colOff>419100</xdr:colOff>
          <xdr:row>189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189</xdr:row>
          <xdr:rowOff>9525</xdr:rowOff>
        </xdr:from>
        <xdr:to>
          <xdr:col>10</xdr:col>
          <xdr:colOff>542925</xdr:colOff>
          <xdr:row>189</xdr:row>
          <xdr:rowOff>295275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190</xdr:row>
          <xdr:rowOff>76200</xdr:rowOff>
        </xdr:from>
        <xdr:to>
          <xdr:col>8</xdr:col>
          <xdr:colOff>552450</xdr:colOff>
          <xdr:row>190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191</xdr:row>
          <xdr:rowOff>95250</xdr:rowOff>
        </xdr:from>
        <xdr:to>
          <xdr:col>10</xdr:col>
          <xdr:colOff>0</xdr:colOff>
          <xdr:row>191</xdr:row>
          <xdr:rowOff>238125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192</xdr:row>
          <xdr:rowOff>9525</xdr:rowOff>
        </xdr:from>
        <xdr:to>
          <xdr:col>8</xdr:col>
          <xdr:colOff>523875</xdr:colOff>
          <xdr:row>193</xdr:row>
          <xdr:rowOff>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191</xdr:row>
          <xdr:rowOff>19050</xdr:rowOff>
        </xdr:from>
        <xdr:to>
          <xdr:col>10</xdr:col>
          <xdr:colOff>495300</xdr:colOff>
          <xdr:row>192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191</xdr:row>
          <xdr:rowOff>9525</xdr:rowOff>
        </xdr:from>
        <xdr:to>
          <xdr:col>12</xdr:col>
          <xdr:colOff>466725</xdr:colOff>
          <xdr:row>192</xdr:row>
          <xdr:rowOff>9525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192</xdr:row>
          <xdr:rowOff>9525</xdr:rowOff>
        </xdr:from>
        <xdr:to>
          <xdr:col>13</xdr:col>
          <xdr:colOff>0</xdr:colOff>
          <xdr:row>192</xdr:row>
          <xdr:rowOff>295275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191</xdr:row>
          <xdr:rowOff>276225</xdr:rowOff>
        </xdr:from>
        <xdr:to>
          <xdr:col>16</xdr:col>
          <xdr:colOff>9525</xdr:colOff>
          <xdr:row>192</xdr:row>
          <xdr:rowOff>285750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191</xdr:row>
          <xdr:rowOff>9525</xdr:rowOff>
        </xdr:from>
        <xdr:to>
          <xdr:col>14</xdr:col>
          <xdr:colOff>257175</xdr:colOff>
          <xdr:row>191</xdr:row>
          <xdr:rowOff>285750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192</xdr:row>
          <xdr:rowOff>9525</xdr:rowOff>
        </xdr:from>
        <xdr:to>
          <xdr:col>13</xdr:col>
          <xdr:colOff>942975</xdr:colOff>
          <xdr:row>192</xdr:row>
          <xdr:rowOff>295275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191</xdr:row>
          <xdr:rowOff>19050</xdr:rowOff>
        </xdr:from>
        <xdr:to>
          <xdr:col>16</xdr:col>
          <xdr:colOff>419100</xdr:colOff>
          <xdr:row>192</xdr:row>
          <xdr:rowOff>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192</xdr:row>
          <xdr:rowOff>9525</xdr:rowOff>
        </xdr:from>
        <xdr:to>
          <xdr:col>10</xdr:col>
          <xdr:colOff>542925</xdr:colOff>
          <xdr:row>192</xdr:row>
          <xdr:rowOff>295275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193</xdr:row>
          <xdr:rowOff>76200</xdr:rowOff>
        </xdr:from>
        <xdr:to>
          <xdr:col>8</xdr:col>
          <xdr:colOff>552450</xdr:colOff>
          <xdr:row>193</xdr:row>
          <xdr:rowOff>219075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194</xdr:row>
          <xdr:rowOff>95250</xdr:rowOff>
        </xdr:from>
        <xdr:to>
          <xdr:col>10</xdr:col>
          <xdr:colOff>0</xdr:colOff>
          <xdr:row>194</xdr:row>
          <xdr:rowOff>238125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195</xdr:row>
          <xdr:rowOff>9525</xdr:rowOff>
        </xdr:from>
        <xdr:to>
          <xdr:col>8</xdr:col>
          <xdr:colOff>523875</xdr:colOff>
          <xdr:row>196</xdr:row>
          <xdr:rowOff>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194</xdr:row>
          <xdr:rowOff>19050</xdr:rowOff>
        </xdr:from>
        <xdr:to>
          <xdr:col>10</xdr:col>
          <xdr:colOff>495300</xdr:colOff>
          <xdr:row>195</xdr:row>
          <xdr:rowOff>9525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194</xdr:row>
          <xdr:rowOff>9525</xdr:rowOff>
        </xdr:from>
        <xdr:to>
          <xdr:col>12</xdr:col>
          <xdr:colOff>466725</xdr:colOff>
          <xdr:row>195</xdr:row>
          <xdr:rowOff>9525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195</xdr:row>
          <xdr:rowOff>9525</xdr:rowOff>
        </xdr:from>
        <xdr:to>
          <xdr:col>13</xdr:col>
          <xdr:colOff>0</xdr:colOff>
          <xdr:row>195</xdr:row>
          <xdr:rowOff>295275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194</xdr:row>
          <xdr:rowOff>276225</xdr:rowOff>
        </xdr:from>
        <xdr:to>
          <xdr:col>16</xdr:col>
          <xdr:colOff>9525</xdr:colOff>
          <xdr:row>195</xdr:row>
          <xdr:rowOff>285750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194</xdr:row>
          <xdr:rowOff>9525</xdr:rowOff>
        </xdr:from>
        <xdr:to>
          <xdr:col>14</xdr:col>
          <xdr:colOff>257175</xdr:colOff>
          <xdr:row>194</xdr:row>
          <xdr:rowOff>285750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195</xdr:row>
          <xdr:rowOff>9525</xdr:rowOff>
        </xdr:from>
        <xdr:to>
          <xdr:col>13</xdr:col>
          <xdr:colOff>942975</xdr:colOff>
          <xdr:row>195</xdr:row>
          <xdr:rowOff>295275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194</xdr:row>
          <xdr:rowOff>19050</xdr:rowOff>
        </xdr:from>
        <xdr:to>
          <xdr:col>16</xdr:col>
          <xdr:colOff>419100</xdr:colOff>
          <xdr:row>195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195</xdr:row>
          <xdr:rowOff>9525</xdr:rowOff>
        </xdr:from>
        <xdr:to>
          <xdr:col>10</xdr:col>
          <xdr:colOff>542925</xdr:colOff>
          <xdr:row>195</xdr:row>
          <xdr:rowOff>295275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196</xdr:row>
          <xdr:rowOff>76200</xdr:rowOff>
        </xdr:from>
        <xdr:to>
          <xdr:col>8</xdr:col>
          <xdr:colOff>552450</xdr:colOff>
          <xdr:row>196</xdr:row>
          <xdr:rowOff>219075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197</xdr:row>
          <xdr:rowOff>95250</xdr:rowOff>
        </xdr:from>
        <xdr:to>
          <xdr:col>10</xdr:col>
          <xdr:colOff>0</xdr:colOff>
          <xdr:row>197</xdr:row>
          <xdr:rowOff>238125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198</xdr:row>
          <xdr:rowOff>9525</xdr:rowOff>
        </xdr:from>
        <xdr:to>
          <xdr:col>8</xdr:col>
          <xdr:colOff>523875</xdr:colOff>
          <xdr:row>199</xdr:row>
          <xdr:rowOff>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197</xdr:row>
          <xdr:rowOff>19050</xdr:rowOff>
        </xdr:from>
        <xdr:to>
          <xdr:col>10</xdr:col>
          <xdr:colOff>495300</xdr:colOff>
          <xdr:row>198</xdr:row>
          <xdr:rowOff>9525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197</xdr:row>
          <xdr:rowOff>9525</xdr:rowOff>
        </xdr:from>
        <xdr:to>
          <xdr:col>12</xdr:col>
          <xdr:colOff>466725</xdr:colOff>
          <xdr:row>198</xdr:row>
          <xdr:rowOff>9525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198</xdr:row>
          <xdr:rowOff>9525</xdr:rowOff>
        </xdr:from>
        <xdr:to>
          <xdr:col>13</xdr:col>
          <xdr:colOff>0</xdr:colOff>
          <xdr:row>198</xdr:row>
          <xdr:rowOff>295275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197</xdr:row>
          <xdr:rowOff>276225</xdr:rowOff>
        </xdr:from>
        <xdr:to>
          <xdr:col>16</xdr:col>
          <xdr:colOff>9525</xdr:colOff>
          <xdr:row>198</xdr:row>
          <xdr:rowOff>285750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197</xdr:row>
          <xdr:rowOff>9525</xdr:rowOff>
        </xdr:from>
        <xdr:to>
          <xdr:col>14</xdr:col>
          <xdr:colOff>257175</xdr:colOff>
          <xdr:row>197</xdr:row>
          <xdr:rowOff>285750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198</xdr:row>
          <xdr:rowOff>9525</xdr:rowOff>
        </xdr:from>
        <xdr:to>
          <xdr:col>13</xdr:col>
          <xdr:colOff>942975</xdr:colOff>
          <xdr:row>198</xdr:row>
          <xdr:rowOff>295275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197</xdr:row>
          <xdr:rowOff>19050</xdr:rowOff>
        </xdr:from>
        <xdr:to>
          <xdr:col>16</xdr:col>
          <xdr:colOff>419100</xdr:colOff>
          <xdr:row>198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198</xdr:row>
          <xdr:rowOff>9525</xdr:rowOff>
        </xdr:from>
        <xdr:to>
          <xdr:col>10</xdr:col>
          <xdr:colOff>542925</xdr:colOff>
          <xdr:row>198</xdr:row>
          <xdr:rowOff>295275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199</xdr:row>
          <xdr:rowOff>76200</xdr:rowOff>
        </xdr:from>
        <xdr:to>
          <xdr:col>8</xdr:col>
          <xdr:colOff>552450</xdr:colOff>
          <xdr:row>199</xdr:row>
          <xdr:rowOff>219075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200</xdr:row>
          <xdr:rowOff>95250</xdr:rowOff>
        </xdr:from>
        <xdr:to>
          <xdr:col>10</xdr:col>
          <xdr:colOff>0</xdr:colOff>
          <xdr:row>200</xdr:row>
          <xdr:rowOff>238125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201</xdr:row>
          <xdr:rowOff>9525</xdr:rowOff>
        </xdr:from>
        <xdr:to>
          <xdr:col>8</xdr:col>
          <xdr:colOff>523875</xdr:colOff>
          <xdr:row>202</xdr:row>
          <xdr:rowOff>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200</xdr:row>
          <xdr:rowOff>19050</xdr:rowOff>
        </xdr:from>
        <xdr:to>
          <xdr:col>10</xdr:col>
          <xdr:colOff>495300</xdr:colOff>
          <xdr:row>201</xdr:row>
          <xdr:rowOff>9525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200</xdr:row>
          <xdr:rowOff>9525</xdr:rowOff>
        </xdr:from>
        <xdr:to>
          <xdr:col>12</xdr:col>
          <xdr:colOff>466725</xdr:colOff>
          <xdr:row>201</xdr:row>
          <xdr:rowOff>9525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201</xdr:row>
          <xdr:rowOff>9525</xdr:rowOff>
        </xdr:from>
        <xdr:to>
          <xdr:col>13</xdr:col>
          <xdr:colOff>0</xdr:colOff>
          <xdr:row>201</xdr:row>
          <xdr:rowOff>295275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200</xdr:row>
          <xdr:rowOff>276225</xdr:rowOff>
        </xdr:from>
        <xdr:to>
          <xdr:col>16</xdr:col>
          <xdr:colOff>9525</xdr:colOff>
          <xdr:row>201</xdr:row>
          <xdr:rowOff>285750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200</xdr:row>
          <xdr:rowOff>9525</xdr:rowOff>
        </xdr:from>
        <xdr:to>
          <xdr:col>14</xdr:col>
          <xdr:colOff>257175</xdr:colOff>
          <xdr:row>200</xdr:row>
          <xdr:rowOff>285750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201</xdr:row>
          <xdr:rowOff>9525</xdr:rowOff>
        </xdr:from>
        <xdr:to>
          <xdr:col>13</xdr:col>
          <xdr:colOff>942975</xdr:colOff>
          <xdr:row>201</xdr:row>
          <xdr:rowOff>295275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200</xdr:row>
          <xdr:rowOff>19050</xdr:rowOff>
        </xdr:from>
        <xdr:to>
          <xdr:col>16</xdr:col>
          <xdr:colOff>419100</xdr:colOff>
          <xdr:row>201</xdr:row>
          <xdr:rowOff>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201</xdr:row>
          <xdr:rowOff>9525</xdr:rowOff>
        </xdr:from>
        <xdr:to>
          <xdr:col>10</xdr:col>
          <xdr:colOff>542925</xdr:colOff>
          <xdr:row>201</xdr:row>
          <xdr:rowOff>295275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202</xdr:row>
          <xdr:rowOff>76200</xdr:rowOff>
        </xdr:from>
        <xdr:to>
          <xdr:col>8</xdr:col>
          <xdr:colOff>552450</xdr:colOff>
          <xdr:row>202</xdr:row>
          <xdr:rowOff>219075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203</xdr:row>
          <xdr:rowOff>95250</xdr:rowOff>
        </xdr:from>
        <xdr:to>
          <xdr:col>10</xdr:col>
          <xdr:colOff>0</xdr:colOff>
          <xdr:row>203</xdr:row>
          <xdr:rowOff>238125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204</xdr:row>
          <xdr:rowOff>9525</xdr:rowOff>
        </xdr:from>
        <xdr:to>
          <xdr:col>8</xdr:col>
          <xdr:colOff>523875</xdr:colOff>
          <xdr:row>205</xdr:row>
          <xdr:rowOff>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203</xdr:row>
          <xdr:rowOff>19050</xdr:rowOff>
        </xdr:from>
        <xdr:to>
          <xdr:col>10</xdr:col>
          <xdr:colOff>495300</xdr:colOff>
          <xdr:row>204</xdr:row>
          <xdr:rowOff>9525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203</xdr:row>
          <xdr:rowOff>9525</xdr:rowOff>
        </xdr:from>
        <xdr:to>
          <xdr:col>12</xdr:col>
          <xdr:colOff>466725</xdr:colOff>
          <xdr:row>204</xdr:row>
          <xdr:rowOff>9525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204</xdr:row>
          <xdr:rowOff>9525</xdr:rowOff>
        </xdr:from>
        <xdr:to>
          <xdr:col>13</xdr:col>
          <xdr:colOff>0</xdr:colOff>
          <xdr:row>204</xdr:row>
          <xdr:rowOff>295275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203</xdr:row>
          <xdr:rowOff>276225</xdr:rowOff>
        </xdr:from>
        <xdr:to>
          <xdr:col>16</xdr:col>
          <xdr:colOff>9525</xdr:colOff>
          <xdr:row>204</xdr:row>
          <xdr:rowOff>285750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203</xdr:row>
          <xdr:rowOff>9525</xdr:rowOff>
        </xdr:from>
        <xdr:to>
          <xdr:col>14</xdr:col>
          <xdr:colOff>257175</xdr:colOff>
          <xdr:row>203</xdr:row>
          <xdr:rowOff>285750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204</xdr:row>
          <xdr:rowOff>9525</xdr:rowOff>
        </xdr:from>
        <xdr:to>
          <xdr:col>13</xdr:col>
          <xdr:colOff>942975</xdr:colOff>
          <xdr:row>204</xdr:row>
          <xdr:rowOff>295275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203</xdr:row>
          <xdr:rowOff>19050</xdr:rowOff>
        </xdr:from>
        <xdr:to>
          <xdr:col>16</xdr:col>
          <xdr:colOff>419100</xdr:colOff>
          <xdr:row>204</xdr:row>
          <xdr:rowOff>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204</xdr:row>
          <xdr:rowOff>9525</xdr:rowOff>
        </xdr:from>
        <xdr:to>
          <xdr:col>10</xdr:col>
          <xdr:colOff>542925</xdr:colOff>
          <xdr:row>204</xdr:row>
          <xdr:rowOff>295275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205</xdr:row>
          <xdr:rowOff>76200</xdr:rowOff>
        </xdr:from>
        <xdr:to>
          <xdr:col>8</xdr:col>
          <xdr:colOff>552450</xdr:colOff>
          <xdr:row>205</xdr:row>
          <xdr:rowOff>219075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206</xdr:row>
          <xdr:rowOff>95250</xdr:rowOff>
        </xdr:from>
        <xdr:to>
          <xdr:col>10</xdr:col>
          <xdr:colOff>0</xdr:colOff>
          <xdr:row>206</xdr:row>
          <xdr:rowOff>238125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207</xdr:row>
          <xdr:rowOff>9525</xdr:rowOff>
        </xdr:from>
        <xdr:to>
          <xdr:col>8</xdr:col>
          <xdr:colOff>523875</xdr:colOff>
          <xdr:row>208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206</xdr:row>
          <xdr:rowOff>19050</xdr:rowOff>
        </xdr:from>
        <xdr:to>
          <xdr:col>10</xdr:col>
          <xdr:colOff>495300</xdr:colOff>
          <xdr:row>207</xdr:row>
          <xdr:rowOff>9525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206</xdr:row>
          <xdr:rowOff>9525</xdr:rowOff>
        </xdr:from>
        <xdr:to>
          <xdr:col>12</xdr:col>
          <xdr:colOff>466725</xdr:colOff>
          <xdr:row>207</xdr:row>
          <xdr:rowOff>9525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207</xdr:row>
          <xdr:rowOff>9525</xdr:rowOff>
        </xdr:from>
        <xdr:to>
          <xdr:col>13</xdr:col>
          <xdr:colOff>0</xdr:colOff>
          <xdr:row>207</xdr:row>
          <xdr:rowOff>295275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206</xdr:row>
          <xdr:rowOff>276225</xdr:rowOff>
        </xdr:from>
        <xdr:to>
          <xdr:col>16</xdr:col>
          <xdr:colOff>9525</xdr:colOff>
          <xdr:row>207</xdr:row>
          <xdr:rowOff>285750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206</xdr:row>
          <xdr:rowOff>9525</xdr:rowOff>
        </xdr:from>
        <xdr:to>
          <xdr:col>14</xdr:col>
          <xdr:colOff>257175</xdr:colOff>
          <xdr:row>206</xdr:row>
          <xdr:rowOff>285750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207</xdr:row>
          <xdr:rowOff>9525</xdr:rowOff>
        </xdr:from>
        <xdr:to>
          <xdr:col>13</xdr:col>
          <xdr:colOff>942975</xdr:colOff>
          <xdr:row>207</xdr:row>
          <xdr:rowOff>295275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206</xdr:row>
          <xdr:rowOff>19050</xdr:rowOff>
        </xdr:from>
        <xdr:to>
          <xdr:col>16</xdr:col>
          <xdr:colOff>419100</xdr:colOff>
          <xdr:row>207</xdr:row>
          <xdr:rowOff>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207</xdr:row>
          <xdr:rowOff>9525</xdr:rowOff>
        </xdr:from>
        <xdr:to>
          <xdr:col>10</xdr:col>
          <xdr:colOff>542925</xdr:colOff>
          <xdr:row>207</xdr:row>
          <xdr:rowOff>295275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208</xdr:row>
          <xdr:rowOff>76200</xdr:rowOff>
        </xdr:from>
        <xdr:to>
          <xdr:col>8</xdr:col>
          <xdr:colOff>552450</xdr:colOff>
          <xdr:row>208</xdr:row>
          <xdr:rowOff>219075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209</xdr:row>
          <xdr:rowOff>95250</xdr:rowOff>
        </xdr:from>
        <xdr:to>
          <xdr:col>10</xdr:col>
          <xdr:colOff>0</xdr:colOff>
          <xdr:row>209</xdr:row>
          <xdr:rowOff>238125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210</xdr:row>
          <xdr:rowOff>9525</xdr:rowOff>
        </xdr:from>
        <xdr:to>
          <xdr:col>8</xdr:col>
          <xdr:colOff>523875</xdr:colOff>
          <xdr:row>211</xdr:row>
          <xdr:rowOff>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209</xdr:row>
          <xdr:rowOff>19050</xdr:rowOff>
        </xdr:from>
        <xdr:to>
          <xdr:col>10</xdr:col>
          <xdr:colOff>495300</xdr:colOff>
          <xdr:row>210</xdr:row>
          <xdr:rowOff>9525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209</xdr:row>
          <xdr:rowOff>9525</xdr:rowOff>
        </xdr:from>
        <xdr:to>
          <xdr:col>12</xdr:col>
          <xdr:colOff>466725</xdr:colOff>
          <xdr:row>210</xdr:row>
          <xdr:rowOff>9525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210</xdr:row>
          <xdr:rowOff>9525</xdr:rowOff>
        </xdr:from>
        <xdr:to>
          <xdr:col>13</xdr:col>
          <xdr:colOff>0</xdr:colOff>
          <xdr:row>210</xdr:row>
          <xdr:rowOff>295275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209</xdr:row>
          <xdr:rowOff>276225</xdr:rowOff>
        </xdr:from>
        <xdr:to>
          <xdr:col>16</xdr:col>
          <xdr:colOff>9525</xdr:colOff>
          <xdr:row>210</xdr:row>
          <xdr:rowOff>285750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209</xdr:row>
          <xdr:rowOff>9525</xdr:rowOff>
        </xdr:from>
        <xdr:to>
          <xdr:col>14</xdr:col>
          <xdr:colOff>257175</xdr:colOff>
          <xdr:row>209</xdr:row>
          <xdr:rowOff>285750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210</xdr:row>
          <xdr:rowOff>9525</xdr:rowOff>
        </xdr:from>
        <xdr:to>
          <xdr:col>13</xdr:col>
          <xdr:colOff>942975</xdr:colOff>
          <xdr:row>210</xdr:row>
          <xdr:rowOff>295275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209</xdr:row>
          <xdr:rowOff>19050</xdr:rowOff>
        </xdr:from>
        <xdr:to>
          <xdr:col>16</xdr:col>
          <xdr:colOff>419100</xdr:colOff>
          <xdr:row>210</xdr:row>
          <xdr:rowOff>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210</xdr:row>
          <xdr:rowOff>9525</xdr:rowOff>
        </xdr:from>
        <xdr:to>
          <xdr:col>10</xdr:col>
          <xdr:colOff>542925</xdr:colOff>
          <xdr:row>210</xdr:row>
          <xdr:rowOff>295275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211</xdr:row>
          <xdr:rowOff>76200</xdr:rowOff>
        </xdr:from>
        <xdr:to>
          <xdr:col>8</xdr:col>
          <xdr:colOff>552450</xdr:colOff>
          <xdr:row>211</xdr:row>
          <xdr:rowOff>219075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212</xdr:row>
          <xdr:rowOff>95250</xdr:rowOff>
        </xdr:from>
        <xdr:to>
          <xdr:col>10</xdr:col>
          <xdr:colOff>0</xdr:colOff>
          <xdr:row>212</xdr:row>
          <xdr:rowOff>238125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213</xdr:row>
          <xdr:rowOff>9525</xdr:rowOff>
        </xdr:from>
        <xdr:to>
          <xdr:col>8</xdr:col>
          <xdr:colOff>523875</xdr:colOff>
          <xdr:row>214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212</xdr:row>
          <xdr:rowOff>19050</xdr:rowOff>
        </xdr:from>
        <xdr:to>
          <xdr:col>10</xdr:col>
          <xdr:colOff>495300</xdr:colOff>
          <xdr:row>213</xdr:row>
          <xdr:rowOff>9525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212</xdr:row>
          <xdr:rowOff>9525</xdr:rowOff>
        </xdr:from>
        <xdr:to>
          <xdr:col>12</xdr:col>
          <xdr:colOff>466725</xdr:colOff>
          <xdr:row>213</xdr:row>
          <xdr:rowOff>9525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213</xdr:row>
          <xdr:rowOff>9525</xdr:rowOff>
        </xdr:from>
        <xdr:to>
          <xdr:col>13</xdr:col>
          <xdr:colOff>0</xdr:colOff>
          <xdr:row>213</xdr:row>
          <xdr:rowOff>295275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212</xdr:row>
          <xdr:rowOff>276225</xdr:rowOff>
        </xdr:from>
        <xdr:to>
          <xdr:col>16</xdr:col>
          <xdr:colOff>9525</xdr:colOff>
          <xdr:row>213</xdr:row>
          <xdr:rowOff>285750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212</xdr:row>
          <xdr:rowOff>9525</xdr:rowOff>
        </xdr:from>
        <xdr:to>
          <xdr:col>14</xdr:col>
          <xdr:colOff>257175</xdr:colOff>
          <xdr:row>212</xdr:row>
          <xdr:rowOff>285750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213</xdr:row>
          <xdr:rowOff>9525</xdr:rowOff>
        </xdr:from>
        <xdr:to>
          <xdr:col>13</xdr:col>
          <xdr:colOff>942975</xdr:colOff>
          <xdr:row>213</xdr:row>
          <xdr:rowOff>295275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212</xdr:row>
          <xdr:rowOff>19050</xdr:rowOff>
        </xdr:from>
        <xdr:to>
          <xdr:col>16</xdr:col>
          <xdr:colOff>419100</xdr:colOff>
          <xdr:row>213</xdr:row>
          <xdr:rowOff>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213</xdr:row>
          <xdr:rowOff>9525</xdr:rowOff>
        </xdr:from>
        <xdr:to>
          <xdr:col>10</xdr:col>
          <xdr:colOff>542925</xdr:colOff>
          <xdr:row>213</xdr:row>
          <xdr:rowOff>295275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214</xdr:row>
          <xdr:rowOff>76200</xdr:rowOff>
        </xdr:from>
        <xdr:to>
          <xdr:col>8</xdr:col>
          <xdr:colOff>552450</xdr:colOff>
          <xdr:row>214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215</xdr:row>
          <xdr:rowOff>95250</xdr:rowOff>
        </xdr:from>
        <xdr:to>
          <xdr:col>10</xdr:col>
          <xdr:colOff>0</xdr:colOff>
          <xdr:row>215</xdr:row>
          <xdr:rowOff>238125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216</xdr:row>
          <xdr:rowOff>9525</xdr:rowOff>
        </xdr:from>
        <xdr:to>
          <xdr:col>8</xdr:col>
          <xdr:colOff>523875</xdr:colOff>
          <xdr:row>217</xdr:row>
          <xdr:rowOff>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215</xdr:row>
          <xdr:rowOff>19050</xdr:rowOff>
        </xdr:from>
        <xdr:to>
          <xdr:col>10</xdr:col>
          <xdr:colOff>495300</xdr:colOff>
          <xdr:row>216</xdr:row>
          <xdr:rowOff>9525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215</xdr:row>
          <xdr:rowOff>9525</xdr:rowOff>
        </xdr:from>
        <xdr:to>
          <xdr:col>12</xdr:col>
          <xdr:colOff>466725</xdr:colOff>
          <xdr:row>216</xdr:row>
          <xdr:rowOff>9525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216</xdr:row>
          <xdr:rowOff>9525</xdr:rowOff>
        </xdr:from>
        <xdr:to>
          <xdr:col>13</xdr:col>
          <xdr:colOff>0</xdr:colOff>
          <xdr:row>216</xdr:row>
          <xdr:rowOff>295275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215</xdr:row>
          <xdr:rowOff>276225</xdr:rowOff>
        </xdr:from>
        <xdr:to>
          <xdr:col>16</xdr:col>
          <xdr:colOff>9525</xdr:colOff>
          <xdr:row>216</xdr:row>
          <xdr:rowOff>285750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215</xdr:row>
          <xdr:rowOff>9525</xdr:rowOff>
        </xdr:from>
        <xdr:to>
          <xdr:col>14</xdr:col>
          <xdr:colOff>257175</xdr:colOff>
          <xdr:row>215</xdr:row>
          <xdr:rowOff>285750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216</xdr:row>
          <xdr:rowOff>9525</xdr:rowOff>
        </xdr:from>
        <xdr:to>
          <xdr:col>13</xdr:col>
          <xdr:colOff>942975</xdr:colOff>
          <xdr:row>216</xdr:row>
          <xdr:rowOff>295275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215</xdr:row>
          <xdr:rowOff>19050</xdr:rowOff>
        </xdr:from>
        <xdr:to>
          <xdr:col>16</xdr:col>
          <xdr:colOff>419100</xdr:colOff>
          <xdr:row>216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216</xdr:row>
          <xdr:rowOff>9525</xdr:rowOff>
        </xdr:from>
        <xdr:to>
          <xdr:col>10</xdr:col>
          <xdr:colOff>542925</xdr:colOff>
          <xdr:row>216</xdr:row>
          <xdr:rowOff>295275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217</xdr:row>
          <xdr:rowOff>76200</xdr:rowOff>
        </xdr:from>
        <xdr:to>
          <xdr:col>8</xdr:col>
          <xdr:colOff>552450</xdr:colOff>
          <xdr:row>217</xdr:row>
          <xdr:rowOff>219075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218</xdr:row>
          <xdr:rowOff>95250</xdr:rowOff>
        </xdr:from>
        <xdr:to>
          <xdr:col>10</xdr:col>
          <xdr:colOff>0</xdr:colOff>
          <xdr:row>218</xdr:row>
          <xdr:rowOff>238125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219</xdr:row>
          <xdr:rowOff>9525</xdr:rowOff>
        </xdr:from>
        <xdr:to>
          <xdr:col>8</xdr:col>
          <xdr:colOff>523875</xdr:colOff>
          <xdr:row>220</xdr:row>
          <xdr:rowOff>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218</xdr:row>
          <xdr:rowOff>19050</xdr:rowOff>
        </xdr:from>
        <xdr:to>
          <xdr:col>10</xdr:col>
          <xdr:colOff>495300</xdr:colOff>
          <xdr:row>219</xdr:row>
          <xdr:rowOff>9525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218</xdr:row>
          <xdr:rowOff>9525</xdr:rowOff>
        </xdr:from>
        <xdr:to>
          <xdr:col>12</xdr:col>
          <xdr:colOff>466725</xdr:colOff>
          <xdr:row>219</xdr:row>
          <xdr:rowOff>9525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219</xdr:row>
          <xdr:rowOff>9525</xdr:rowOff>
        </xdr:from>
        <xdr:to>
          <xdr:col>13</xdr:col>
          <xdr:colOff>0</xdr:colOff>
          <xdr:row>219</xdr:row>
          <xdr:rowOff>295275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218</xdr:row>
          <xdr:rowOff>276225</xdr:rowOff>
        </xdr:from>
        <xdr:to>
          <xdr:col>16</xdr:col>
          <xdr:colOff>9525</xdr:colOff>
          <xdr:row>219</xdr:row>
          <xdr:rowOff>285750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218</xdr:row>
          <xdr:rowOff>9525</xdr:rowOff>
        </xdr:from>
        <xdr:to>
          <xdr:col>14</xdr:col>
          <xdr:colOff>257175</xdr:colOff>
          <xdr:row>218</xdr:row>
          <xdr:rowOff>285750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219</xdr:row>
          <xdr:rowOff>9525</xdr:rowOff>
        </xdr:from>
        <xdr:to>
          <xdr:col>13</xdr:col>
          <xdr:colOff>942975</xdr:colOff>
          <xdr:row>219</xdr:row>
          <xdr:rowOff>295275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218</xdr:row>
          <xdr:rowOff>19050</xdr:rowOff>
        </xdr:from>
        <xdr:to>
          <xdr:col>16</xdr:col>
          <xdr:colOff>419100</xdr:colOff>
          <xdr:row>219</xdr:row>
          <xdr:rowOff>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219</xdr:row>
          <xdr:rowOff>9525</xdr:rowOff>
        </xdr:from>
        <xdr:to>
          <xdr:col>10</xdr:col>
          <xdr:colOff>542925</xdr:colOff>
          <xdr:row>219</xdr:row>
          <xdr:rowOff>295275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220</xdr:row>
          <xdr:rowOff>76200</xdr:rowOff>
        </xdr:from>
        <xdr:to>
          <xdr:col>8</xdr:col>
          <xdr:colOff>552450</xdr:colOff>
          <xdr:row>220</xdr:row>
          <xdr:rowOff>219075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221</xdr:row>
          <xdr:rowOff>95250</xdr:rowOff>
        </xdr:from>
        <xdr:to>
          <xdr:col>10</xdr:col>
          <xdr:colOff>0</xdr:colOff>
          <xdr:row>221</xdr:row>
          <xdr:rowOff>238125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KAMIENNY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222</xdr:row>
          <xdr:rowOff>9525</xdr:rowOff>
        </xdr:from>
        <xdr:to>
          <xdr:col>8</xdr:col>
          <xdr:colOff>523875</xdr:colOff>
          <xdr:row>223</xdr:row>
          <xdr:rowOff>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WĘGIEL BRUNATNY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221</xdr:row>
          <xdr:rowOff>19050</xdr:rowOff>
        </xdr:from>
        <xdr:to>
          <xdr:col>10</xdr:col>
          <xdr:colOff>495300</xdr:colOff>
          <xdr:row>222</xdr:row>
          <xdr:rowOff>9525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EKOGROSZEK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221</xdr:row>
          <xdr:rowOff>9525</xdr:rowOff>
        </xdr:from>
        <xdr:to>
          <xdr:col>12</xdr:col>
          <xdr:colOff>466725</xdr:colOff>
          <xdr:row>222</xdr:row>
          <xdr:rowOff>9525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SIECIOWY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222</xdr:row>
          <xdr:rowOff>9525</xdr:rowOff>
        </xdr:from>
        <xdr:to>
          <xdr:col>13</xdr:col>
          <xdr:colOff>0</xdr:colOff>
          <xdr:row>222</xdr:row>
          <xdr:rowOff>295275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 LPG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221</xdr:row>
          <xdr:rowOff>276225</xdr:rowOff>
        </xdr:from>
        <xdr:to>
          <xdr:col>16</xdr:col>
          <xdr:colOff>9525</xdr:colOff>
          <xdr:row>222</xdr:row>
          <xdr:rowOff>285750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CIEPŁO SIECIOWE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221</xdr:row>
          <xdr:rowOff>9525</xdr:rowOff>
        </xdr:from>
        <xdr:to>
          <xdr:col>14</xdr:col>
          <xdr:colOff>257175</xdr:colOff>
          <xdr:row>221</xdr:row>
          <xdr:rowOff>285750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DREWNO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222</xdr:row>
          <xdr:rowOff>9525</xdr:rowOff>
        </xdr:from>
        <xdr:to>
          <xdr:col>13</xdr:col>
          <xdr:colOff>942975</xdr:colOff>
          <xdr:row>222</xdr:row>
          <xdr:rowOff>295275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221</xdr:row>
          <xdr:rowOff>19050</xdr:rowOff>
        </xdr:from>
        <xdr:to>
          <xdr:col>16</xdr:col>
          <xdr:colOff>419100</xdr:colOff>
          <xdr:row>222</xdr:row>
          <xdr:rowOff>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ENERGIA ELEKTRYCZNA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222</xdr:row>
          <xdr:rowOff>9525</xdr:rowOff>
        </xdr:from>
        <xdr:to>
          <xdr:col>10</xdr:col>
          <xdr:colOff>542925</xdr:colOff>
          <xdr:row>222</xdr:row>
          <xdr:rowOff>295275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OLEJ OPAŁOWY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223</xdr:row>
          <xdr:rowOff>76200</xdr:rowOff>
        </xdr:from>
        <xdr:to>
          <xdr:col>8</xdr:col>
          <xdr:colOff>552450</xdr:colOff>
          <xdr:row>223</xdr:row>
          <xdr:rowOff>219075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INNE: JAKIE?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6"/>
  <sheetViews>
    <sheetView tabSelected="1" zoomScale="90" zoomScaleNormal="90" workbookViewId="0">
      <selection activeCell="M6" sqref="M6:T8"/>
    </sheetView>
  </sheetViews>
  <sheetFormatPr defaultRowHeight="15" x14ac:dyDescent="0.25"/>
  <cols>
    <col min="3" max="3" width="12.28515625" customWidth="1"/>
    <col min="5" max="5" width="10.85546875" customWidth="1"/>
    <col min="6" max="6" width="11.7109375" customWidth="1"/>
    <col min="7" max="7" width="11.5703125" customWidth="1"/>
    <col min="13" max="13" width="9.7109375" customWidth="1"/>
    <col min="14" max="14" width="14.42578125" customWidth="1"/>
    <col min="20" max="21" width="14.42578125" customWidth="1"/>
  </cols>
  <sheetData>
    <row r="1" spans="1:20" ht="24.75" customHeight="1" thickBot="1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0" ht="23.25" customHeight="1" thickBot="1" x14ac:dyDescent="0.3">
      <c r="A2" s="39" t="s">
        <v>90</v>
      </c>
      <c r="B2" s="40"/>
      <c r="C2" s="41"/>
      <c r="D2" s="45" t="s">
        <v>1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23.25" customHeight="1" thickBot="1" x14ac:dyDescent="0.3">
      <c r="A3" s="42"/>
      <c r="B3" s="43"/>
      <c r="C3" s="44"/>
      <c r="D3" s="45" t="s">
        <v>2</v>
      </c>
      <c r="E3" s="46"/>
      <c r="F3" s="48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0" ht="23.25" customHeight="1" thickBot="1" x14ac:dyDescent="0.3">
      <c r="A4" s="42"/>
      <c r="B4" s="43"/>
      <c r="C4" s="44"/>
      <c r="D4" s="45" t="s">
        <v>3</v>
      </c>
      <c r="E4" s="46"/>
      <c r="F4" s="4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</row>
    <row r="5" spans="1:20" ht="23.25" customHeight="1" thickBot="1" x14ac:dyDescent="0.3">
      <c r="A5" s="36" t="s">
        <v>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0" ht="23.25" customHeight="1" thickBot="1" x14ac:dyDescent="0.3">
      <c r="A6" s="39" t="s">
        <v>4</v>
      </c>
      <c r="B6" s="40"/>
      <c r="C6" s="41"/>
      <c r="D6" s="75" t="str">
        <f>I55</f>
        <v>PRAWDA</v>
      </c>
      <c r="E6" s="76"/>
      <c r="F6" s="76"/>
      <c r="G6" s="204" t="str">
        <f>I55</f>
        <v>PRAWDA</v>
      </c>
      <c r="H6" s="204"/>
      <c r="I6" s="204"/>
      <c r="J6" s="205" t="str">
        <f>I55</f>
        <v>PRAWDA</v>
      </c>
      <c r="K6" s="205"/>
      <c r="L6" s="206"/>
      <c r="M6" s="28"/>
      <c r="N6" s="28"/>
      <c r="O6" s="28"/>
      <c r="P6" s="28"/>
      <c r="Q6" s="28"/>
      <c r="R6" s="28"/>
      <c r="S6" s="28"/>
      <c r="T6" s="29"/>
    </row>
    <row r="7" spans="1:20" ht="23.25" customHeight="1" thickBot="1" x14ac:dyDescent="0.3">
      <c r="A7" s="42"/>
      <c r="B7" s="43"/>
      <c r="C7" s="44"/>
      <c r="D7" s="77" t="str">
        <f>I59</f>
        <v>PRAWDA</v>
      </c>
      <c r="E7" s="78"/>
      <c r="F7" s="78"/>
      <c r="G7" s="221" t="str">
        <f>I59</f>
        <v>PRAWDA</v>
      </c>
      <c r="H7" s="222"/>
      <c r="I7" s="222"/>
      <c r="J7" s="219" t="s">
        <v>99</v>
      </c>
      <c r="K7" s="219"/>
      <c r="L7" s="220"/>
      <c r="M7" s="70"/>
      <c r="N7" s="70"/>
      <c r="O7" s="70"/>
      <c r="P7" s="70"/>
      <c r="Q7" s="70"/>
      <c r="R7" s="70"/>
      <c r="S7" s="70"/>
      <c r="T7" s="71"/>
    </row>
    <row r="8" spans="1:20" ht="23.25" customHeight="1" thickBot="1" x14ac:dyDescent="0.3">
      <c r="A8" s="72"/>
      <c r="B8" s="73"/>
      <c r="C8" s="74"/>
      <c r="D8" s="34" t="str">
        <f>I63</f>
        <v>PRAWDA</v>
      </c>
      <c r="E8" s="35"/>
      <c r="F8" s="35"/>
      <c r="G8" s="207" t="str">
        <f>I63</f>
        <v>PRAWDA</v>
      </c>
      <c r="H8" s="207"/>
      <c r="I8" s="207"/>
      <c r="J8" s="207" t="str">
        <f>I63</f>
        <v>PRAWDA</v>
      </c>
      <c r="K8" s="207"/>
      <c r="L8" s="208"/>
      <c r="M8" s="31"/>
      <c r="N8" s="31"/>
      <c r="O8" s="31"/>
      <c r="P8" s="31"/>
      <c r="Q8" s="31"/>
      <c r="R8" s="31"/>
      <c r="S8" s="31"/>
      <c r="T8" s="32"/>
    </row>
    <row r="9" spans="1:20" x14ac:dyDescent="0.25">
      <c r="A9" s="42" t="s">
        <v>0</v>
      </c>
      <c r="B9" s="43"/>
      <c r="C9" s="44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0" ht="15.75" thickBot="1" x14ac:dyDescent="0.3">
      <c r="A10" s="64" t="s">
        <v>85</v>
      </c>
      <c r="B10" s="65"/>
      <c r="C10" s="66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1:20" ht="23.25" customHeight="1" x14ac:dyDescent="0.25">
      <c r="A11" s="39" t="s">
        <v>5</v>
      </c>
      <c r="B11" s="40"/>
      <c r="C11" s="41"/>
      <c r="D11" s="67" t="str">
        <f>I72</f>
        <v>PRAWDA</v>
      </c>
      <c r="E11" s="68"/>
      <c r="F11" s="68"/>
      <c r="G11" s="68" t="str">
        <f>I72</f>
        <v>PRAWDA</v>
      </c>
      <c r="H11" s="68"/>
      <c r="I11" s="68"/>
      <c r="J11" s="68" t="str">
        <f>I72</f>
        <v>PRAWDA</v>
      </c>
      <c r="K11" s="68"/>
      <c r="L11" s="68"/>
      <c r="M11" s="68" t="str">
        <f>I72</f>
        <v>PRAWDA</v>
      </c>
      <c r="N11" s="68"/>
      <c r="O11" s="68"/>
      <c r="P11" s="27"/>
      <c r="Q11" s="28"/>
      <c r="R11" s="28"/>
      <c r="S11" s="28"/>
      <c r="T11" s="29"/>
    </row>
    <row r="12" spans="1:20" ht="23.25" customHeight="1" thickBot="1" x14ac:dyDescent="0.3">
      <c r="A12" s="42"/>
      <c r="B12" s="43"/>
      <c r="C12" s="44"/>
      <c r="D12" s="50" t="str">
        <f>I72</f>
        <v>PRAWDA</v>
      </c>
      <c r="E12" s="51"/>
      <c r="F12" s="51"/>
      <c r="G12" s="51" t="str">
        <f>I72</f>
        <v>PRAWDA</v>
      </c>
      <c r="H12" s="51"/>
      <c r="I12" s="51"/>
      <c r="J12" s="51" t="str">
        <f>I72</f>
        <v>PRAWDA</v>
      </c>
      <c r="K12" s="51"/>
      <c r="L12" s="51"/>
      <c r="M12" s="51" t="str">
        <f>I72</f>
        <v>PRAWDA</v>
      </c>
      <c r="N12" s="51"/>
      <c r="O12" s="51"/>
      <c r="P12" s="69"/>
      <c r="Q12" s="70"/>
      <c r="R12" s="70"/>
      <c r="S12" s="70"/>
      <c r="T12" s="71"/>
    </row>
    <row r="13" spans="1:20" ht="23.25" customHeight="1" thickBot="1" x14ac:dyDescent="0.3">
      <c r="A13" s="52" t="s">
        <v>97</v>
      </c>
      <c r="B13" s="53"/>
      <c r="C13" s="54"/>
      <c r="D13" s="55"/>
      <c r="E13" s="56"/>
      <c r="F13" s="57"/>
      <c r="G13" s="6"/>
      <c r="H13" s="6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</row>
    <row r="14" spans="1:20" ht="15" customHeight="1" x14ac:dyDescent="0.25">
      <c r="A14" s="39" t="s">
        <v>6</v>
      </c>
      <c r="B14" s="40"/>
      <c r="C14" s="41"/>
      <c r="D14" s="79"/>
      <c r="E14" s="79"/>
      <c r="F14" s="79"/>
      <c r="G14" s="39" t="s">
        <v>6</v>
      </c>
      <c r="H14" s="40"/>
      <c r="I14" s="41"/>
      <c r="J14" s="79"/>
      <c r="K14" s="79"/>
      <c r="L14" s="81"/>
      <c r="M14" s="70"/>
      <c r="N14" s="70"/>
      <c r="O14" s="70"/>
      <c r="P14" s="70"/>
      <c r="Q14" s="70"/>
      <c r="R14" s="70"/>
      <c r="S14" s="70"/>
      <c r="T14" s="71"/>
    </row>
    <row r="15" spans="1:20" ht="15" customHeight="1" x14ac:dyDescent="0.25">
      <c r="A15" s="42" t="s">
        <v>7</v>
      </c>
      <c r="B15" s="43"/>
      <c r="C15" s="44"/>
      <c r="D15" s="79"/>
      <c r="E15" s="79"/>
      <c r="F15" s="79"/>
      <c r="G15" s="42" t="s">
        <v>91</v>
      </c>
      <c r="H15" s="43"/>
      <c r="I15" s="44"/>
      <c r="J15" s="79"/>
      <c r="K15" s="79"/>
      <c r="L15" s="81"/>
      <c r="M15" s="70"/>
      <c r="N15" s="70"/>
      <c r="O15" s="70"/>
      <c r="P15" s="70"/>
      <c r="Q15" s="70"/>
      <c r="R15" s="70"/>
      <c r="S15" s="70"/>
      <c r="T15" s="71"/>
    </row>
    <row r="16" spans="1:20" ht="15.75" customHeight="1" thickBot="1" x14ac:dyDescent="0.3">
      <c r="A16" s="42" t="s">
        <v>93</v>
      </c>
      <c r="B16" s="43"/>
      <c r="C16" s="44"/>
      <c r="D16" s="80"/>
      <c r="E16" s="80"/>
      <c r="F16" s="80"/>
      <c r="G16" s="42" t="s">
        <v>93</v>
      </c>
      <c r="H16" s="43"/>
      <c r="I16" s="44"/>
      <c r="J16" s="80"/>
      <c r="K16" s="80"/>
      <c r="L16" s="82"/>
      <c r="M16" s="70"/>
      <c r="N16" s="70"/>
      <c r="O16" s="70"/>
      <c r="P16" s="70"/>
      <c r="Q16" s="70"/>
      <c r="R16" s="70"/>
      <c r="S16" s="70"/>
      <c r="T16" s="71"/>
    </row>
    <row r="17" spans="1:20" x14ac:dyDescent="0.25">
      <c r="A17" s="39" t="s">
        <v>8</v>
      </c>
      <c r="B17" s="40"/>
      <c r="C17" s="41"/>
      <c r="D17" s="79"/>
      <c r="E17" s="79"/>
      <c r="F17" s="79"/>
      <c r="G17" s="39" t="s">
        <v>8</v>
      </c>
      <c r="H17" s="40"/>
      <c r="I17" s="41"/>
      <c r="J17" s="79"/>
      <c r="K17" s="79"/>
      <c r="L17" s="83"/>
      <c r="M17" s="69"/>
      <c r="N17" s="70"/>
      <c r="O17" s="70"/>
      <c r="P17" s="70"/>
      <c r="Q17" s="70"/>
      <c r="R17" s="70"/>
      <c r="S17" s="70"/>
      <c r="T17" s="71"/>
    </row>
    <row r="18" spans="1:20" x14ac:dyDescent="0.25">
      <c r="A18" s="42" t="s">
        <v>9</v>
      </c>
      <c r="B18" s="43"/>
      <c r="C18" s="44"/>
      <c r="D18" s="79"/>
      <c r="E18" s="79"/>
      <c r="F18" s="79"/>
      <c r="G18" s="42" t="s">
        <v>92</v>
      </c>
      <c r="H18" s="43"/>
      <c r="I18" s="44"/>
      <c r="J18" s="79"/>
      <c r="K18" s="79"/>
      <c r="L18" s="83"/>
      <c r="M18" s="69"/>
      <c r="N18" s="70"/>
      <c r="O18" s="70"/>
      <c r="P18" s="70"/>
      <c r="Q18" s="70"/>
      <c r="R18" s="70"/>
      <c r="S18" s="70"/>
      <c r="T18" s="71"/>
    </row>
    <row r="19" spans="1:20" ht="15.75" customHeight="1" thickBot="1" x14ac:dyDescent="0.3">
      <c r="A19" s="72" t="s">
        <v>93</v>
      </c>
      <c r="B19" s="73"/>
      <c r="C19" s="74"/>
      <c r="D19" s="80"/>
      <c r="E19" s="80"/>
      <c r="F19" s="80"/>
      <c r="G19" s="72" t="s">
        <v>93</v>
      </c>
      <c r="H19" s="73"/>
      <c r="I19" s="74"/>
      <c r="J19" s="80"/>
      <c r="K19" s="80"/>
      <c r="L19" s="84"/>
      <c r="M19" s="30"/>
      <c r="N19" s="31"/>
      <c r="O19" s="31"/>
      <c r="P19" s="31"/>
      <c r="Q19" s="31"/>
      <c r="R19" s="31"/>
      <c r="S19" s="31"/>
      <c r="T19" s="32"/>
    </row>
    <row r="20" spans="1:20" ht="23.25" customHeight="1" thickBot="1" x14ac:dyDescent="0.3">
      <c r="A20" s="42" t="s">
        <v>14</v>
      </c>
      <c r="B20" s="43"/>
      <c r="C20" s="44"/>
      <c r="D20" s="33"/>
      <c r="E20" s="25"/>
      <c r="F20" s="26"/>
      <c r="G20" s="24"/>
      <c r="H20" s="25"/>
      <c r="I20" s="26"/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4"/>
    </row>
    <row r="21" spans="1:20" ht="23.25" customHeight="1" thickBot="1" x14ac:dyDescent="0.3">
      <c r="A21" s="42"/>
      <c r="B21" s="43"/>
      <c r="C21" s="44"/>
      <c r="D21" s="99"/>
      <c r="E21" s="97"/>
      <c r="F21" s="97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</row>
    <row r="22" spans="1:20" ht="23.25" customHeight="1" thickBot="1" x14ac:dyDescent="0.3">
      <c r="A22" s="42"/>
      <c r="B22" s="43"/>
      <c r="C22" s="44"/>
      <c r="D22" s="210"/>
      <c r="E22" s="211"/>
      <c r="F22" s="211"/>
      <c r="G22" s="211"/>
      <c r="H22" s="212"/>
      <c r="I22" s="141"/>
      <c r="J22" s="139"/>
      <c r="K22" s="139"/>
      <c r="L22" s="139"/>
      <c r="M22" s="139"/>
      <c r="N22" s="139"/>
      <c r="O22" s="139"/>
      <c r="P22" s="139"/>
      <c r="Q22" s="139"/>
      <c r="R22" s="139"/>
      <c r="S22" s="93"/>
      <c r="T22" s="95"/>
    </row>
    <row r="23" spans="1:20" ht="23.25" customHeight="1" x14ac:dyDescent="0.25">
      <c r="A23" s="39" t="s">
        <v>15</v>
      </c>
      <c r="B23" s="40"/>
      <c r="C23" s="40"/>
      <c r="D23" s="33"/>
      <c r="E23" s="25"/>
      <c r="F23" s="25"/>
      <c r="G23" s="26"/>
      <c r="H23" s="24"/>
      <c r="I23" s="26"/>
      <c r="J23" s="215" t="s">
        <v>100</v>
      </c>
      <c r="K23" s="215"/>
      <c r="L23" s="215"/>
      <c r="M23" s="216"/>
      <c r="N23" s="6" t="s">
        <v>101</v>
      </c>
      <c r="O23" s="6"/>
      <c r="P23" s="6"/>
      <c r="Q23" s="6"/>
      <c r="R23" s="7"/>
      <c r="S23" s="6"/>
      <c r="T23" s="7"/>
    </row>
    <row r="24" spans="1:20" ht="23.25" customHeight="1" thickBot="1" x14ac:dyDescent="0.3">
      <c r="A24" s="72"/>
      <c r="B24" s="73"/>
      <c r="C24" s="73"/>
      <c r="D24" s="100"/>
      <c r="E24" s="101"/>
      <c r="F24" s="101"/>
      <c r="G24" s="101"/>
      <c r="H24" s="101"/>
      <c r="I24" s="101"/>
      <c r="J24" s="209"/>
      <c r="K24" s="9"/>
      <c r="L24" s="9"/>
      <c r="M24" s="9"/>
      <c r="N24" s="9"/>
      <c r="O24" s="9"/>
      <c r="P24" s="9"/>
      <c r="Q24" s="9"/>
      <c r="R24" s="10"/>
      <c r="S24" s="9"/>
      <c r="T24" s="10"/>
    </row>
    <row r="25" spans="1:20" ht="23.25" customHeight="1" x14ac:dyDescent="0.25">
      <c r="A25" s="39" t="s">
        <v>16</v>
      </c>
      <c r="B25" s="40"/>
      <c r="C25" s="41"/>
      <c r="D25" s="33"/>
      <c r="E25" s="25"/>
      <c r="F25" s="25"/>
      <c r="G25" s="25"/>
      <c r="H25" s="25"/>
      <c r="I25" s="26"/>
      <c r="J25" s="215" t="s">
        <v>102</v>
      </c>
      <c r="K25" s="215"/>
      <c r="L25" s="215"/>
      <c r="M25" s="216"/>
      <c r="N25" s="6" t="s">
        <v>101</v>
      </c>
      <c r="O25" s="4"/>
      <c r="P25" s="4"/>
      <c r="Q25" s="6"/>
      <c r="R25" s="7"/>
      <c r="S25" s="6"/>
      <c r="T25" s="7"/>
    </row>
    <row r="26" spans="1:20" ht="23.25" customHeight="1" thickBot="1" x14ac:dyDescent="0.3">
      <c r="A26" s="72"/>
      <c r="B26" s="73"/>
      <c r="C26" s="74"/>
      <c r="D26" s="100"/>
      <c r="E26" s="101"/>
      <c r="F26" s="94"/>
      <c r="G26" s="93"/>
      <c r="H26" s="93"/>
      <c r="I26" s="135"/>
      <c r="J26" s="22" t="s">
        <v>98</v>
      </c>
      <c r="K26" s="214"/>
      <c r="L26" s="8"/>
      <c r="M26" s="8"/>
      <c r="N26" s="136"/>
      <c r="O26" s="137"/>
      <c r="P26" s="138"/>
      <c r="Q26" s="9"/>
      <c r="R26" s="10"/>
      <c r="S26" s="9"/>
      <c r="T26" s="10"/>
    </row>
    <row r="27" spans="1:20" ht="23.25" customHeight="1" x14ac:dyDescent="0.25">
      <c r="A27" s="42" t="s">
        <v>17</v>
      </c>
      <c r="B27" s="43"/>
      <c r="C27" s="44"/>
      <c r="D27" s="152"/>
      <c r="E27" s="153"/>
      <c r="F27" s="153"/>
      <c r="G27" s="153"/>
      <c r="H27" s="153"/>
      <c r="I27" s="153"/>
      <c r="J27" s="217" t="s">
        <v>103</v>
      </c>
      <c r="K27" s="217"/>
      <c r="L27" s="217"/>
      <c r="M27" s="218"/>
      <c r="N27" s="3" t="s">
        <v>101</v>
      </c>
      <c r="O27" s="213"/>
      <c r="P27" s="213"/>
      <c r="Q27" s="213"/>
      <c r="R27" s="213"/>
      <c r="S27" s="4"/>
      <c r="T27" s="5"/>
    </row>
    <row r="28" spans="1:20" ht="23.25" customHeight="1" thickBot="1" x14ac:dyDescent="0.3">
      <c r="A28" s="72"/>
      <c r="B28" s="73"/>
      <c r="C28" s="74"/>
      <c r="D28" s="92"/>
      <c r="E28" s="93"/>
      <c r="F28" s="94"/>
      <c r="G28" s="93"/>
      <c r="H28" s="93"/>
      <c r="I28" s="135"/>
      <c r="J28" s="23" t="s">
        <v>98</v>
      </c>
      <c r="K28" s="8"/>
      <c r="L28" s="8"/>
      <c r="M28" s="8"/>
      <c r="N28" s="142"/>
      <c r="O28" s="143"/>
      <c r="P28" s="144"/>
      <c r="Q28" s="11"/>
      <c r="R28" s="9"/>
      <c r="S28" s="9"/>
      <c r="T28" s="10"/>
    </row>
    <row r="29" spans="1:20" ht="23.25" customHeight="1" x14ac:dyDescent="0.25">
      <c r="A29" s="39" t="s">
        <v>18</v>
      </c>
      <c r="B29" s="40"/>
      <c r="C29" s="41"/>
      <c r="D29" s="25"/>
      <c r="E29" s="25"/>
      <c r="F29" s="25"/>
      <c r="G29" s="25"/>
      <c r="H29" s="25"/>
      <c r="I29" s="25"/>
      <c r="J29" s="26"/>
      <c r="K29" s="6"/>
      <c r="L29" s="6"/>
      <c r="M29" s="6"/>
      <c r="N29" s="6"/>
      <c r="O29" s="6"/>
      <c r="P29" s="6"/>
      <c r="Q29" s="6"/>
      <c r="R29" s="6"/>
      <c r="S29" s="6"/>
      <c r="T29" s="7"/>
    </row>
    <row r="30" spans="1:20" ht="23.25" customHeight="1" x14ac:dyDescent="0.25">
      <c r="A30" s="42"/>
      <c r="B30" s="43"/>
      <c r="C30" s="44"/>
      <c r="D30" s="139"/>
      <c r="E30" s="139"/>
      <c r="F30" s="139"/>
      <c r="G30" s="139"/>
      <c r="H30" s="139"/>
      <c r="I30" s="139"/>
      <c r="J30" s="140"/>
      <c r="K30" s="141"/>
      <c r="L30" s="139"/>
      <c r="M30" s="139"/>
      <c r="N30" s="139"/>
      <c r="O30" s="139"/>
      <c r="P30" s="140"/>
      <c r="Q30" s="3"/>
      <c r="R30" s="3"/>
      <c r="S30" s="3"/>
      <c r="T30" s="12"/>
    </row>
    <row r="31" spans="1:20" ht="23.25" customHeight="1" thickBot="1" x14ac:dyDescent="0.3">
      <c r="A31" s="72"/>
      <c r="B31" s="73"/>
      <c r="C31" s="74"/>
      <c r="D31" s="92"/>
      <c r="E31" s="93"/>
      <c r="F31" s="93"/>
      <c r="G31" s="93"/>
      <c r="H31" s="94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5"/>
    </row>
    <row r="32" spans="1:20" ht="23.25" customHeight="1" x14ac:dyDescent="0.25">
      <c r="A32" s="42" t="s">
        <v>19</v>
      </c>
      <c r="B32" s="43"/>
      <c r="C32" s="43"/>
      <c r="D32" s="152"/>
      <c r="E32" s="153"/>
      <c r="F32" s="153"/>
      <c r="G32" s="153"/>
      <c r="H32" s="153"/>
      <c r="I32" s="153"/>
      <c r="J32" s="153"/>
      <c r="K32" s="153"/>
      <c r="L32" s="154"/>
      <c r="M32" s="69"/>
      <c r="N32" s="70"/>
      <c r="O32" s="70"/>
      <c r="P32" s="70"/>
      <c r="Q32" s="70"/>
      <c r="R32" s="70"/>
      <c r="S32" s="70"/>
      <c r="T32" s="71"/>
    </row>
    <row r="33" spans="1:20" ht="23.25" customHeight="1" thickBot="1" x14ac:dyDescent="0.3">
      <c r="A33" s="72"/>
      <c r="B33" s="73"/>
      <c r="C33" s="73"/>
      <c r="D33" s="92"/>
      <c r="E33" s="93"/>
      <c r="F33" s="93"/>
      <c r="G33" s="93"/>
      <c r="H33" s="93"/>
      <c r="I33" s="93"/>
      <c r="J33" s="93"/>
      <c r="K33" s="93"/>
      <c r="L33" s="135"/>
      <c r="M33" s="30"/>
      <c r="N33" s="31"/>
      <c r="O33" s="31"/>
      <c r="P33" s="31"/>
      <c r="Q33" s="31"/>
      <c r="R33" s="31"/>
      <c r="S33" s="31"/>
      <c r="T33" s="32"/>
    </row>
    <row r="34" spans="1:20" ht="23.25" customHeight="1" x14ac:dyDescent="0.25">
      <c r="A34" s="39" t="s">
        <v>20</v>
      </c>
      <c r="B34" s="40"/>
      <c r="C34" s="41"/>
      <c r="D34" s="152"/>
      <c r="E34" s="153"/>
      <c r="F34" s="153"/>
      <c r="G34" s="154"/>
      <c r="H34" s="155"/>
      <c r="I34" s="153"/>
      <c r="J34" s="153"/>
      <c r="K34" s="154"/>
      <c r="L34" s="24"/>
      <c r="M34" s="25"/>
      <c r="N34" s="26"/>
      <c r="O34" s="156"/>
      <c r="P34" s="156"/>
      <c r="Q34" s="156"/>
      <c r="R34" s="156"/>
      <c r="S34" s="156"/>
      <c r="T34" s="157"/>
    </row>
    <row r="35" spans="1:20" ht="23.25" customHeight="1" thickBot="1" x14ac:dyDescent="0.3">
      <c r="A35" s="72"/>
      <c r="B35" s="73"/>
      <c r="C35" s="74"/>
      <c r="D35" s="158"/>
      <c r="E35" s="139"/>
      <c r="F35" s="139"/>
      <c r="G35" s="140"/>
      <c r="H35" s="141"/>
      <c r="I35" s="139"/>
      <c r="J35" s="139"/>
      <c r="K35" s="140"/>
      <c r="L35" s="94"/>
      <c r="M35" s="93"/>
      <c r="N35" s="93"/>
      <c r="O35" s="93"/>
      <c r="P35" s="93"/>
      <c r="Q35" s="93"/>
      <c r="R35" s="93"/>
      <c r="S35" s="93"/>
      <c r="T35" s="95"/>
    </row>
    <row r="36" spans="1:20" ht="23.25" customHeight="1" thickBot="1" x14ac:dyDescent="0.3">
      <c r="A36" s="111" t="s">
        <v>21</v>
      </c>
      <c r="B36" s="112"/>
      <c r="C36" s="113"/>
      <c r="D36" s="145"/>
      <c r="E36" s="146"/>
      <c r="F36" s="146"/>
      <c r="G36" s="147"/>
      <c r="H36" s="148" t="s">
        <v>22</v>
      </c>
      <c r="I36" s="149"/>
      <c r="J36" s="149"/>
      <c r="K36" s="150"/>
      <c r="L36" s="151"/>
      <c r="M36" s="146"/>
      <c r="N36" s="147"/>
      <c r="O36" s="1"/>
      <c r="P36" s="1"/>
      <c r="Q36" s="1"/>
      <c r="R36" s="1"/>
      <c r="S36" s="1"/>
      <c r="T36" s="2"/>
    </row>
    <row r="37" spans="1:20" ht="23.25" customHeight="1" x14ac:dyDescent="0.25">
      <c r="A37" s="39" t="s">
        <v>23</v>
      </c>
      <c r="B37" s="40"/>
      <c r="C37" s="41"/>
      <c r="D37" s="33"/>
      <c r="E37" s="25"/>
      <c r="F37" s="25"/>
      <c r="G37" s="26"/>
      <c r="H37" s="24"/>
      <c r="I37" s="25"/>
      <c r="J37" s="25"/>
      <c r="K37" s="26"/>
      <c r="L37" s="24"/>
      <c r="M37" s="25"/>
      <c r="N37" s="26"/>
      <c r="O37" s="159"/>
      <c r="P37" s="159"/>
      <c r="Q37" s="159"/>
      <c r="R37" s="159"/>
      <c r="S37" s="159"/>
      <c r="T37" s="160"/>
    </row>
    <row r="38" spans="1:20" ht="23.25" customHeight="1" thickBot="1" x14ac:dyDescent="0.3">
      <c r="A38" s="72"/>
      <c r="B38" s="73"/>
      <c r="C38" s="74"/>
      <c r="D38" s="92"/>
      <c r="E38" s="93"/>
      <c r="F38" s="93"/>
      <c r="G38" s="135"/>
      <c r="H38" s="94"/>
      <c r="I38" s="93"/>
      <c r="J38" s="93"/>
      <c r="K38" s="135"/>
      <c r="L38" s="94"/>
      <c r="M38" s="93"/>
      <c r="N38" s="93"/>
      <c r="O38" s="93"/>
      <c r="P38" s="93"/>
      <c r="Q38" s="93"/>
      <c r="R38" s="93"/>
      <c r="S38" s="93"/>
      <c r="T38" s="95"/>
    </row>
    <row r="39" spans="1:20" ht="23.25" customHeight="1" x14ac:dyDescent="0.25">
      <c r="A39" s="39" t="s">
        <v>10</v>
      </c>
      <c r="B39" s="40"/>
      <c r="C39" s="41"/>
      <c r="D39" s="88"/>
      <c r="E39" s="89"/>
      <c r="F39" s="89"/>
      <c r="G39" s="89"/>
      <c r="H39" s="89"/>
      <c r="I39" s="89"/>
      <c r="J39" s="89"/>
      <c r="K39" s="28"/>
      <c r="L39" s="28"/>
      <c r="M39" s="28"/>
      <c r="N39" s="28"/>
      <c r="O39" s="28"/>
      <c r="P39" s="28"/>
      <c r="Q39" s="28"/>
      <c r="R39" s="28"/>
      <c r="S39" s="28"/>
      <c r="T39" s="29"/>
    </row>
    <row r="40" spans="1:20" ht="23.25" customHeight="1" x14ac:dyDescent="0.25">
      <c r="A40" s="42"/>
      <c r="B40" s="43"/>
      <c r="C40" s="44"/>
      <c r="D40" s="50"/>
      <c r="E40" s="51"/>
      <c r="F40" s="51"/>
      <c r="G40" s="51"/>
      <c r="H40" s="51"/>
      <c r="I40" s="51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1"/>
    </row>
    <row r="41" spans="1:20" ht="23.25" customHeight="1" thickBot="1" x14ac:dyDescent="0.3">
      <c r="A41" s="72"/>
      <c r="B41" s="73"/>
      <c r="C41" s="74"/>
      <c r="D41" s="90"/>
      <c r="E41" s="91"/>
      <c r="F41" s="91"/>
      <c r="G41" s="91"/>
      <c r="H41" s="91"/>
      <c r="I41" s="91"/>
      <c r="J41" s="91"/>
      <c r="K41" s="31"/>
      <c r="L41" s="31"/>
      <c r="M41" s="31"/>
      <c r="N41" s="31"/>
      <c r="O41" s="31"/>
      <c r="P41" s="31"/>
      <c r="Q41" s="31"/>
      <c r="R41" s="31"/>
      <c r="S41" s="31"/>
      <c r="T41" s="32"/>
    </row>
    <row r="42" spans="1:20" ht="23.25" customHeight="1" x14ac:dyDescent="0.25">
      <c r="A42" s="39" t="s">
        <v>11</v>
      </c>
      <c r="B42" s="40"/>
      <c r="C42" s="41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</row>
    <row r="43" spans="1:20" ht="23.25" customHeight="1" thickBot="1" x14ac:dyDescent="0.3">
      <c r="A43" s="72"/>
      <c r="B43" s="73"/>
      <c r="C43" s="74"/>
      <c r="D43" s="11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2"/>
    </row>
    <row r="44" spans="1:20" ht="23.25" customHeight="1" thickBot="1" x14ac:dyDescent="0.3">
      <c r="A44" s="111" t="s">
        <v>12</v>
      </c>
      <c r="B44" s="112"/>
      <c r="C44" s="113"/>
      <c r="D44" s="55"/>
      <c r="E44" s="56"/>
      <c r="F44" s="57"/>
      <c r="G44" s="114" t="s">
        <v>88</v>
      </c>
      <c r="H44" s="115"/>
      <c r="I44" s="115"/>
      <c r="J44" s="114"/>
      <c r="K44" s="115"/>
      <c r="L44" s="116"/>
      <c r="M44" s="117"/>
      <c r="N44" s="118"/>
      <c r="O44" s="118"/>
      <c r="P44" s="118"/>
      <c r="Q44" s="118"/>
      <c r="R44" s="118"/>
      <c r="S44" s="118"/>
      <c r="T44" s="119"/>
    </row>
    <row r="45" spans="1:20" ht="23.25" customHeight="1" thickBot="1" x14ac:dyDescent="0.3">
      <c r="A45" s="85" t="s">
        <v>84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6" spans="1:20" ht="26.25" customHeight="1" thickTop="1" x14ac:dyDescent="0.25">
      <c r="A46" s="188" t="s">
        <v>86</v>
      </c>
      <c r="B46" s="189"/>
      <c r="C46" s="190"/>
      <c r="D46" s="182"/>
      <c r="E46" s="183"/>
      <c r="F46" s="123" t="s">
        <v>96</v>
      </c>
      <c r="G46" s="124"/>
      <c r="H46" s="167"/>
      <c r="I46" s="191"/>
      <c r="J46" s="176"/>
      <c r="K46" s="177"/>
      <c r="L46" s="176"/>
      <c r="M46" s="177"/>
      <c r="N46" s="18"/>
      <c r="O46" s="167"/>
      <c r="P46" s="168"/>
      <c r="Q46" s="168"/>
      <c r="R46" s="172" t="s">
        <v>94</v>
      </c>
      <c r="S46" s="28"/>
      <c r="T46" s="29"/>
    </row>
    <row r="47" spans="1:20" ht="26.25" customHeight="1" x14ac:dyDescent="0.25">
      <c r="A47" s="184" t="s">
        <v>95</v>
      </c>
      <c r="B47" s="185"/>
      <c r="C47" s="185"/>
      <c r="D47" s="174"/>
      <c r="E47" s="175"/>
      <c r="F47" s="70"/>
      <c r="G47" s="125"/>
      <c r="H47" s="164"/>
      <c r="I47" s="181"/>
      <c r="J47" s="174"/>
      <c r="K47" s="175"/>
      <c r="L47" s="174"/>
      <c r="M47" s="175"/>
      <c r="N47" s="17"/>
      <c r="O47" s="164"/>
      <c r="P47" s="165"/>
      <c r="Q47" s="165"/>
      <c r="R47" s="173"/>
      <c r="S47" s="156"/>
      <c r="T47" s="157"/>
    </row>
    <row r="48" spans="1:20" ht="26.25" customHeight="1" thickBot="1" x14ac:dyDescent="0.3">
      <c r="A48" s="186" t="s">
        <v>87</v>
      </c>
      <c r="B48" s="187"/>
      <c r="C48" s="187"/>
      <c r="D48" s="178"/>
      <c r="E48" s="179"/>
      <c r="F48" s="126"/>
      <c r="G48" s="127"/>
      <c r="H48" s="178"/>
      <c r="I48" s="180"/>
      <c r="J48" s="166"/>
      <c r="K48" s="166"/>
      <c r="L48" s="166"/>
      <c r="M48" s="166"/>
      <c r="N48" s="166"/>
      <c r="O48" s="166"/>
      <c r="P48" s="166"/>
      <c r="Q48" s="166"/>
      <c r="R48" s="169"/>
      <c r="S48" s="170"/>
      <c r="T48" s="171"/>
    </row>
    <row r="49" spans="1:20" ht="23.25" hidden="1" customHeight="1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23.25" hidden="1" customHeight="1" x14ac:dyDescent="0.25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idden="1" x14ac:dyDescent="0.25"/>
    <row r="52" spans="1:20" hidden="1" x14ac:dyDescent="0.25"/>
    <row r="53" spans="1:20" hidden="1" x14ac:dyDescent="0.25"/>
    <row r="54" spans="1:20" hidden="1" x14ac:dyDescent="0.25">
      <c r="A54" t="s">
        <v>24</v>
      </c>
      <c r="D54" t="b">
        <v>0</v>
      </c>
      <c r="E54">
        <f>IF(D54=TRUE,1,0)</f>
        <v>0</v>
      </c>
      <c r="F54">
        <f>IF(D54=TRUE,1,0)</f>
        <v>0</v>
      </c>
    </row>
    <row r="55" spans="1:20" hidden="1" x14ac:dyDescent="0.25">
      <c r="A55" t="s">
        <v>25</v>
      </c>
      <c r="D55" t="b">
        <v>0</v>
      </c>
      <c r="E55">
        <f t="shared" ref="E55:E72" si="0">IF(D55=TRUE,1,0)</f>
        <v>0</v>
      </c>
      <c r="F55">
        <f>IF(D55=TRUE,2,0)</f>
        <v>0</v>
      </c>
      <c r="I55" t="str">
        <f>IF(SUM(E54:E56)&lt;2,"PRAWDA"," ")</f>
        <v>PRAWDA</v>
      </c>
    </row>
    <row r="56" spans="1:20" hidden="1" x14ac:dyDescent="0.25">
      <c r="A56" t="s">
        <v>26</v>
      </c>
      <c r="D56" t="b">
        <v>0</v>
      </c>
      <c r="E56">
        <f t="shared" si="0"/>
        <v>0</v>
      </c>
      <c r="F56">
        <f>IF(D56=TRUE,3,0)</f>
        <v>0</v>
      </c>
      <c r="G56">
        <f>SUM(F54:F56)</f>
        <v>0</v>
      </c>
    </row>
    <row r="57" spans="1:20" hidden="1" x14ac:dyDescent="0.25"/>
    <row r="58" spans="1:20" hidden="1" x14ac:dyDescent="0.25">
      <c r="A58" t="s">
        <v>27</v>
      </c>
      <c r="D58" t="b">
        <v>0</v>
      </c>
      <c r="E58">
        <f t="shared" si="0"/>
        <v>0</v>
      </c>
      <c r="F58">
        <f>IF(D58=TRUE,1,0)</f>
        <v>0</v>
      </c>
    </row>
    <row r="59" spans="1:20" hidden="1" x14ac:dyDescent="0.25">
      <c r="A59" t="s">
        <v>28</v>
      </c>
      <c r="D59" t="b">
        <v>0</v>
      </c>
      <c r="E59">
        <f t="shared" si="0"/>
        <v>0</v>
      </c>
      <c r="F59">
        <f>IF(D59=TRUE,2,0)</f>
        <v>0</v>
      </c>
      <c r="G59">
        <f>SUM(E58:E59)</f>
        <v>0</v>
      </c>
      <c r="I59" t="str">
        <f>IF(SUM(E58:E59)&lt;2,"PRAWDA"," ")</f>
        <v>PRAWDA</v>
      </c>
    </row>
    <row r="60" spans="1:20" hidden="1" x14ac:dyDescent="0.25"/>
    <row r="61" spans="1:20" hidden="1" x14ac:dyDescent="0.25">
      <c r="A61" t="s">
        <v>29</v>
      </c>
      <c r="D61" t="b">
        <v>0</v>
      </c>
      <c r="E61">
        <f t="shared" si="0"/>
        <v>0</v>
      </c>
      <c r="F61">
        <f>IF(D61=TRUE,1,0)</f>
        <v>0</v>
      </c>
    </row>
    <row r="62" spans="1:20" hidden="1" x14ac:dyDescent="0.25">
      <c r="A62" t="s">
        <v>30</v>
      </c>
      <c r="D62" t="b">
        <v>0</v>
      </c>
      <c r="E62">
        <f t="shared" si="0"/>
        <v>0</v>
      </c>
      <c r="F62">
        <f>IF(D62=TRUE,2,0)</f>
        <v>0</v>
      </c>
    </row>
    <row r="63" spans="1:20" hidden="1" x14ac:dyDescent="0.25">
      <c r="A63" t="s">
        <v>31</v>
      </c>
      <c r="D63" t="b">
        <v>0</v>
      </c>
      <c r="E63">
        <f t="shared" si="0"/>
        <v>0</v>
      </c>
      <c r="F63">
        <f>IF(D63=TRUE,3,0)</f>
        <v>0</v>
      </c>
      <c r="G63">
        <f>SUM(F61:F63)</f>
        <v>0</v>
      </c>
      <c r="I63" t="str">
        <f>IF(SUM(E61:E63)&lt;2,"PRAWDA"," ")</f>
        <v>PRAWDA</v>
      </c>
    </row>
    <row r="64" spans="1:20" hidden="1" x14ac:dyDescent="0.25"/>
    <row r="65" spans="1:10" hidden="1" x14ac:dyDescent="0.25">
      <c r="A65" t="s">
        <v>32</v>
      </c>
      <c r="D65" t="b">
        <v>0</v>
      </c>
      <c r="E65">
        <f t="shared" si="0"/>
        <v>0</v>
      </c>
      <c r="F65">
        <f>IF(D65=TRUE,1,0)</f>
        <v>0</v>
      </c>
    </row>
    <row r="66" spans="1:10" hidden="1" x14ac:dyDescent="0.25">
      <c r="A66" t="s">
        <v>33</v>
      </c>
      <c r="D66" t="b">
        <v>0</v>
      </c>
      <c r="E66">
        <f t="shared" si="0"/>
        <v>0</v>
      </c>
      <c r="F66">
        <f>IF(D66=TRUE,2,0)</f>
        <v>0</v>
      </c>
    </row>
    <row r="67" spans="1:10" hidden="1" x14ac:dyDescent="0.25">
      <c r="A67" t="s">
        <v>34</v>
      </c>
      <c r="D67" t="b">
        <v>0</v>
      </c>
      <c r="E67">
        <f t="shared" si="0"/>
        <v>0</v>
      </c>
      <c r="F67">
        <f>IF(D67=TRUE,3,0)</f>
        <v>0</v>
      </c>
    </row>
    <row r="68" spans="1:10" hidden="1" x14ac:dyDescent="0.25">
      <c r="A68" t="s">
        <v>35</v>
      </c>
      <c r="D68" t="b">
        <v>0</v>
      </c>
      <c r="E68">
        <f t="shared" si="0"/>
        <v>0</v>
      </c>
      <c r="F68">
        <f>IF(D68=TRUE,4,0)</f>
        <v>0</v>
      </c>
    </row>
    <row r="69" spans="1:10" hidden="1" x14ac:dyDescent="0.25">
      <c r="A69" t="s">
        <v>36</v>
      </c>
      <c r="D69" t="b">
        <v>0</v>
      </c>
      <c r="E69">
        <f t="shared" si="0"/>
        <v>0</v>
      </c>
      <c r="F69">
        <f>IF(D69=TRUE,5,0)</f>
        <v>0</v>
      </c>
    </row>
    <row r="70" spans="1:10" hidden="1" x14ac:dyDescent="0.25">
      <c r="A70" t="s">
        <v>37</v>
      </c>
      <c r="D70" t="b">
        <v>0</v>
      </c>
      <c r="E70">
        <f t="shared" si="0"/>
        <v>0</v>
      </c>
      <c r="F70">
        <f>IF(D70=TRUE,6,0)</f>
        <v>0</v>
      </c>
    </row>
    <row r="71" spans="1:10" hidden="1" x14ac:dyDescent="0.25">
      <c r="A71" t="s">
        <v>38</v>
      </c>
      <c r="D71" t="b">
        <v>0</v>
      </c>
      <c r="E71">
        <f t="shared" si="0"/>
        <v>0</v>
      </c>
      <c r="F71">
        <f>IF(D71=TRUE,7,0)</f>
        <v>0</v>
      </c>
    </row>
    <row r="72" spans="1:10" hidden="1" x14ac:dyDescent="0.25">
      <c r="A72" t="s">
        <v>39</v>
      </c>
      <c r="D72" t="b">
        <v>0</v>
      </c>
      <c r="E72">
        <f t="shared" si="0"/>
        <v>0</v>
      </c>
      <c r="F72">
        <f>IF(D72=TRUE,8,0)</f>
        <v>0</v>
      </c>
      <c r="G72">
        <f>SUM(F65:F72)</f>
        <v>0</v>
      </c>
      <c r="I72" t="str">
        <f>IF(SUM(E65:E72)&lt;2,"PRAWDA"," ")</f>
        <v>PRAWDA</v>
      </c>
    </row>
    <row r="73" spans="1:10" hidden="1" x14ac:dyDescent="0.25"/>
    <row r="74" spans="1:10" hidden="1" x14ac:dyDescent="0.25"/>
    <row r="75" spans="1:10" hidden="1" x14ac:dyDescent="0.25">
      <c r="A75" t="s">
        <v>40</v>
      </c>
      <c r="F75" t="b">
        <v>0</v>
      </c>
      <c r="G75">
        <f>IF(F75=TRUE,1,0)</f>
        <v>0</v>
      </c>
      <c r="H75">
        <f>IF(F75=TRUE,1,0)</f>
        <v>0</v>
      </c>
    </row>
    <row r="76" spans="1:10" hidden="1" x14ac:dyDescent="0.25">
      <c r="A76" t="s">
        <v>41</v>
      </c>
      <c r="F76" t="b">
        <v>0</v>
      </c>
      <c r="G76">
        <f>IF(F76=TRUE,1,0)</f>
        <v>0</v>
      </c>
      <c r="H76">
        <f>IF(F76=TRUE,2,0)</f>
        <v>0</v>
      </c>
    </row>
    <row r="77" spans="1:10" hidden="1" x14ac:dyDescent="0.25">
      <c r="A77" t="s">
        <v>42</v>
      </c>
      <c r="F77" t="b">
        <v>0</v>
      </c>
      <c r="G77">
        <f>IF(F77=TRUE,1,0)</f>
        <v>0</v>
      </c>
      <c r="H77">
        <f>IF(F77=TRUE,3,0)</f>
        <v>0</v>
      </c>
      <c r="I77">
        <f>SUM(H75:H77)</f>
        <v>0</v>
      </c>
      <c r="J77" t="str">
        <f>IF(SUM(G75:G77)&lt;2,"PRAWDA"," ")</f>
        <v>PRAWDA</v>
      </c>
    </row>
    <row r="78" spans="1:10" hidden="1" x14ac:dyDescent="0.25"/>
    <row r="79" spans="1:10" hidden="1" x14ac:dyDescent="0.25"/>
    <row r="80" spans="1:10" hidden="1" x14ac:dyDescent="0.25">
      <c r="A80" s="161" t="s">
        <v>43</v>
      </c>
      <c r="B80" s="161"/>
      <c r="D80" t="b">
        <v>0</v>
      </c>
      <c r="E80">
        <f>IF(D80=TRUE,1,0)</f>
        <v>0</v>
      </c>
      <c r="F80">
        <f>IF(D80=TRUE,1,0)</f>
        <v>0</v>
      </c>
    </row>
    <row r="81" spans="1:9" hidden="1" x14ac:dyDescent="0.25">
      <c r="A81" s="162" t="s">
        <v>44</v>
      </c>
      <c r="B81" s="162"/>
      <c r="D81" t="b">
        <v>0</v>
      </c>
      <c r="E81">
        <f t="shared" ref="E81:E86" si="1">IF(D81=TRUE,1,0)</f>
        <v>0</v>
      </c>
      <c r="F81">
        <f>IF(D81=TRUE,1,0)</f>
        <v>0</v>
      </c>
    </row>
    <row r="82" spans="1:9" hidden="1" x14ac:dyDescent="0.25">
      <c r="A82" s="162" t="s">
        <v>45</v>
      </c>
      <c r="B82" s="162"/>
      <c r="D82" t="b">
        <v>0</v>
      </c>
      <c r="E82">
        <f>IF(D82=TRUE,1,0)</f>
        <v>0</v>
      </c>
      <c r="F82">
        <f>IF(D82=TRUE,3,0)</f>
        <v>0</v>
      </c>
    </row>
    <row r="83" spans="1:9" hidden="1" x14ac:dyDescent="0.25">
      <c r="A83" s="162" t="s">
        <v>46</v>
      </c>
      <c r="B83" s="162"/>
      <c r="D83" t="b">
        <v>0</v>
      </c>
      <c r="E83">
        <f>IF(D83=TRUE,1,0)</f>
        <v>0</v>
      </c>
      <c r="F83">
        <f>IF(D83=TRUE,4,0)</f>
        <v>0</v>
      </c>
    </row>
    <row r="84" spans="1:9" hidden="1" x14ac:dyDescent="0.25">
      <c r="A84" s="162" t="s">
        <v>47</v>
      </c>
      <c r="B84" s="162"/>
      <c r="D84" t="b">
        <v>0</v>
      </c>
      <c r="E84">
        <f t="shared" si="1"/>
        <v>0</v>
      </c>
      <c r="F84">
        <f>IF(D84=TRUE,5,0)</f>
        <v>0</v>
      </c>
    </row>
    <row r="85" spans="1:9" hidden="1" x14ac:dyDescent="0.25">
      <c r="A85" s="162" t="s">
        <v>48</v>
      </c>
      <c r="B85" s="162"/>
      <c r="D85" t="b">
        <v>0</v>
      </c>
      <c r="E85">
        <f>IF(D85=TRUE,1,0)</f>
        <v>0</v>
      </c>
      <c r="F85">
        <f>IF(D85=TRUE,6,0)</f>
        <v>0</v>
      </c>
    </row>
    <row r="86" spans="1:9" hidden="1" x14ac:dyDescent="0.25">
      <c r="A86" s="162" t="s">
        <v>49</v>
      </c>
      <c r="B86" s="162"/>
      <c r="D86" t="b">
        <v>0</v>
      </c>
      <c r="E86">
        <f t="shared" si="1"/>
        <v>0</v>
      </c>
      <c r="F86">
        <f>IF(D86=TRUE,7,0)</f>
        <v>0</v>
      </c>
    </row>
    <row r="87" spans="1:9" hidden="1" x14ac:dyDescent="0.25">
      <c r="A87" s="162" t="s">
        <v>50</v>
      </c>
      <c r="B87" s="162"/>
      <c r="D87" t="b">
        <v>0</v>
      </c>
      <c r="E87">
        <f>IF(D87=TRUE,1,0)</f>
        <v>0</v>
      </c>
      <c r="F87">
        <f>IF(D87=TRUE,8,0)</f>
        <v>0</v>
      </c>
    </row>
    <row r="88" spans="1:9" hidden="1" x14ac:dyDescent="0.25">
      <c r="A88" s="162" t="s">
        <v>51</v>
      </c>
      <c r="B88" s="162"/>
      <c r="D88" t="b">
        <v>0</v>
      </c>
      <c r="E88">
        <f>IF(D88=TRUE,1,0)</f>
        <v>0</v>
      </c>
      <c r="F88">
        <f>IF(D88=TRUE,9,0)</f>
        <v>0</v>
      </c>
    </row>
    <row r="89" spans="1:9" hidden="1" x14ac:dyDescent="0.25">
      <c r="A89" s="162" t="s">
        <v>52</v>
      </c>
      <c r="B89" s="162"/>
      <c r="D89" t="b">
        <v>0</v>
      </c>
      <c r="E89">
        <f>IF(D89=TRUE,1,0)</f>
        <v>0</v>
      </c>
      <c r="F89">
        <f>IF(D89=TRUE,10,0)</f>
        <v>0</v>
      </c>
    </row>
    <row r="90" spans="1:9" hidden="1" x14ac:dyDescent="0.25">
      <c r="A90" s="161" t="s">
        <v>53</v>
      </c>
      <c r="B90" s="161"/>
      <c r="D90" t="b">
        <v>0</v>
      </c>
      <c r="E90">
        <f>IF(D90=TRUE,1,0)</f>
        <v>0</v>
      </c>
      <c r="F90">
        <f>IF(D90=TRUE,11,0)</f>
        <v>0</v>
      </c>
      <c r="G90">
        <f>SUM(F80:F90)</f>
        <v>0</v>
      </c>
      <c r="I90" t="str">
        <f>IF(SUM(E80:E90)&lt;2,"PRAWDA"," ")</f>
        <v>PRAWDA</v>
      </c>
    </row>
    <row r="91" spans="1:9" hidden="1" x14ac:dyDescent="0.25"/>
    <row r="92" spans="1:9" hidden="1" x14ac:dyDescent="0.25"/>
    <row r="93" spans="1:9" hidden="1" x14ac:dyDescent="0.25"/>
    <row r="94" spans="1:9" hidden="1" x14ac:dyDescent="0.25">
      <c r="A94" t="s">
        <v>13</v>
      </c>
    </row>
    <row r="95" spans="1:9" hidden="1" x14ac:dyDescent="0.25"/>
    <row r="96" spans="1:9" hidden="1" x14ac:dyDescent="0.25">
      <c r="A96" s="14" t="s">
        <v>54</v>
      </c>
      <c r="B96" s="14"/>
      <c r="C96" s="14"/>
      <c r="D96" s="15"/>
      <c r="E96" s="15"/>
      <c r="F96" t="b">
        <v>0</v>
      </c>
      <c r="G96">
        <f>IF(F96=TRUE,1,0)</f>
        <v>0</v>
      </c>
      <c r="H96">
        <f>IF(F96=TRUE,1,0)</f>
        <v>0</v>
      </c>
    </row>
    <row r="97" spans="1:11" hidden="1" x14ac:dyDescent="0.25">
      <c r="A97" s="162" t="s">
        <v>55</v>
      </c>
      <c r="B97" s="162"/>
      <c r="C97" s="162"/>
      <c r="D97" s="162"/>
      <c r="E97" s="162"/>
      <c r="F97" t="b">
        <v>0</v>
      </c>
      <c r="G97">
        <f t="shared" ref="G97:G106" si="2">IF(F97=TRUE,1,0)</f>
        <v>0</v>
      </c>
      <c r="H97">
        <f>IF(F97=TRUE,2,0)</f>
        <v>0</v>
      </c>
    </row>
    <row r="98" spans="1:11" hidden="1" x14ac:dyDescent="0.25">
      <c r="A98" s="161" t="s">
        <v>56</v>
      </c>
      <c r="B98" s="161"/>
      <c r="C98" s="161"/>
      <c r="D98" s="161"/>
      <c r="E98" s="161"/>
      <c r="F98" t="b">
        <v>0</v>
      </c>
      <c r="G98">
        <f t="shared" si="2"/>
        <v>0</v>
      </c>
      <c r="H98">
        <f>IF(F98=TRUE,3,0)</f>
        <v>0</v>
      </c>
    </row>
    <row r="99" spans="1:11" hidden="1" x14ac:dyDescent="0.25">
      <c r="A99" s="161" t="s">
        <v>57</v>
      </c>
      <c r="B99" s="161"/>
      <c r="C99" s="161"/>
      <c r="D99" s="161"/>
      <c r="E99" s="161"/>
      <c r="F99" t="b">
        <v>0</v>
      </c>
      <c r="G99">
        <f t="shared" si="2"/>
        <v>0</v>
      </c>
      <c r="H99">
        <f>IF(F99=TRUE,4,0)</f>
        <v>0</v>
      </c>
    </row>
    <row r="100" spans="1:11" hidden="1" x14ac:dyDescent="0.25">
      <c r="A100" s="161" t="s">
        <v>58</v>
      </c>
      <c r="B100" s="161"/>
      <c r="C100" s="161"/>
      <c r="D100" s="161"/>
      <c r="E100" s="161"/>
      <c r="F100" t="b">
        <v>0</v>
      </c>
      <c r="G100">
        <f t="shared" si="2"/>
        <v>0</v>
      </c>
      <c r="H100">
        <f>IF(F100=TRUE,5,0)</f>
        <v>0</v>
      </c>
    </row>
    <row r="101" spans="1:11" hidden="1" x14ac:dyDescent="0.25">
      <c r="A101" s="161" t="s">
        <v>59</v>
      </c>
      <c r="B101" s="161"/>
      <c r="C101" s="161"/>
      <c r="D101" s="161"/>
      <c r="E101" s="161"/>
      <c r="F101" t="b">
        <v>0</v>
      </c>
      <c r="G101">
        <f t="shared" si="2"/>
        <v>0</v>
      </c>
      <c r="H101">
        <f>IF(F101=TRUE,6,0)</f>
        <v>0</v>
      </c>
      <c r="I101">
        <f>SUM(H96:H101)</f>
        <v>0</v>
      </c>
      <c r="K101" t="str">
        <f>IF(SUM(G96:G101)&lt;2,"PRAWDA"," ")</f>
        <v>PRAWDA</v>
      </c>
    </row>
    <row r="102" spans="1:11" hidden="1" x14ac:dyDescent="0.25"/>
    <row r="103" spans="1:11" hidden="1" x14ac:dyDescent="0.25">
      <c r="A103" t="s">
        <v>60</v>
      </c>
    </row>
    <row r="104" spans="1:11" hidden="1" x14ac:dyDescent="0.25">
      <c r="A104" s="163" t="s">
        <v>61</v>
      </c>
      <c r="B104" s="161"/>
      <c r="C104" s="161"/>
      <c r="D104" s="161"/>
      <c r="E104" s="161"/>
      <c r="F104" t="b">
        <v>0</v>
      </c>
      <c r="G104">
        <f t="shared" si="2"/>
        <v>0</v>
      </c>
      <c r="H104">
        <f>IF(F104=TRUE,1,0)</f>
        <v>0</v>
      </c>
    </row>
    <row r="105" spans="1:11" hidden="1" x14ac:dyDescent="0.25">
      <c r="A105" s="163" t="s">
        <v>62</v>
      </c>
      <c r="B105" s="161"/>
      <c r="C105" s="161"/>
      <c r="D105" s="161"/>
      <c r="E105" s="161"/>
      <c r="F105" t="b">
        <v>0</v>
      </c>
      <c r="G105">
        <f t="shared" si="2"/>
        <v>0</v>
      </c>
      <c r="H105">
        <f>IF(F105=TRUE,2,0)</f>
        <v>0</v>
      </c>
    </row>
    <row r="106" spans="1:11" hidden="1" x14ac:dyDescent="0.25">
      <c r="A106" s="163" t="s">
        <v>63</v>
      </c>
      <c r="B106" s="161"/>
      <c r="C106" s="161"/>
      <c r="D106" s="161"/>
      <c r="E106" s="161"/>
      <c r="F106" s="16" t="b">
        <v>0</v>
      </c>
      <c r="G106">
        <f t="shared" si="2"/>
        <v>0</v>
      </c>
      <c r="H106">
        <f>IF(F106=TRUE,3,0)</f>
        <v>0</v>
      </c>
    </row>
    <row r="107" spans="1:11" hidden="1" x14ac:dyDescent="0.25"/>
    <row r="108" spans="1:11" hidden="1" x14ac:dyDescent="0.25">
      <c r="A108" t="s">
        <v>15</v>
      </c>
    </row>
    <row r="109" spans="1:11" hidden="1" x14ac:dyDescent="0.25">
      <c r="A109" t="s">
        <v>64</v>
      </c>
      <c r="F109" t="b">
        <v>0</v>
      </c>
      <c r="G109">
        <f>IF(F109=TRUE,1,0)</f>
        <v>0</v>
      </c>
    </row>
    <row r="110" spans="1:11" hidden="1" x14ac:dyDescent="0.25">
      <c r="A110" t="s">
        <v>65</v>
      </c>
      <c r="F110" t="b">
        <v>0</v>
      </c>
      <c r="G110">
        <f>IF(F110=TRUE,1,0)</f>
        <v>0</v>
      </c>
    </row>
    <row r="111" spans="1:11" hidden="1" x14ac:dyDescent="0.25"/>
    <row r="112" spans="1:11" hidden="1" x14ac:dyDescent="0.25">
      <c r="A112" t="s">
        <v>66</v>
      </c>
    </row>
    <row r="113" spans="1:9" hidden="1" x14ac:dyDescent="0.25">
      <c r="A113" t="s">
        <v>67</v>
      </c>
      <c r="F113" t="b">
        <v>0</v>
      </c>
      <c r="G113">
        <f>IF(F113=TRUE,1,0)</f>
        <v>0</v>
      </c>
    </row>
    <row r="114" spans="1:9" hidden="1" x14ac:dyDescent="0.25">
      <c r="A114" t="s">
        <v>68</v>
      </c>
      <c r="F114" t="b">
        <v>0</v>
      </c>
      <c r="G114">
        <f>IF(F114=TRUE,1,0)</f>
        <v>0</v>
      </c>
    </row>
    <row r="115" spans="1:9" hidden="1" x14ac:dyDescent="0.25"/>
    <row r="116" spans="1:9" hidden="1" x14ac:dyDescent="0.25">
      <c r="A116" t="s">
        <v>69</v>
      </c>
    </row>
    <row r="117" spans="1:9" hidden="1" x14ac:dyDescent="0.25">
      <c r="A117" t="s">
        <v>67</v>
      </c>
      <c r="F117" t="b">
        <v>0</v>
      </c>
      <c r="G117">
        <f>IF(F117=TRUE,1,0)</f>
        <v>0</v>
      </c>
    </row>
    <row r="118" spans="1:9" hidden="1" x14ac:dyDescent="0.25">
      <c r="A118" t="s">
        <v>68</v>
      </c>
      <c r="F118" t="b">
        <v>0</v>
      </c>
      <c r="G118">
        <f>IF(F118=TRUE,1,0)</f>
        <v>0</v>
      </c>
    </row>
    <row r="119" spans="1:9" hidden="1" x14ac:dyDescent="0.25"/>
    <row r="120" spans="1:9" hidden="1" x14ac:dyDescent="0.25"/>
    <row r="121" spans="1:9" hidden="1" x14ac:dyDescent="0.25">
      <c r="A121" t="s">
        <v>70</v>
      </c>
    </row>
    <row r="122" spans="1:9" hidden="1" x14ac:dyDescent="0.25"/>
    <row r="123" spans="1:9" hidden="1" x14ac:dyDescent="0.25">
      <c r="A123" t="s">
        <v>71</v>
      </c>
      <c r="F123" t="b">
        <v>0</v>
      </c>
      <c r="G123">
        <f>IF(F123=TRUE,1,0)</f>
        <v>0</v>
      </c>
      <c r="H123">
        <f>IF(F123=TRUE,1,0)</f>
        <v>0</v>
      </c>
    </row>
    <row r="124" spans="1:9" hidden="1" x14ac:dyDescent="0.25">
      <c r="A124" t="s">
        <v>72</v>
      </c>
      <c r="F124" t="b">
        <v>0</v>
      </c>
      <c r="G124">
        <f>IF(F124=TRUE,1,0)</f>
        <v>0</v>
      </c>
      <c r="H124">
        <f>IF(F124=TRUE,2,0)</f>
        <v>0</v>
      </c>
    </row>
    <row r="125" spans="1:9" hidden="1" x14ac:dyDescent="0.25">
      <c r="A125" t="s">
        <v>73</v>
      </c>
      <c r="F125" t="b">
        <v>0</v>
      </c>
      <c r="G125">
        <f>IF(F125=TRUE,1,0)</f>
        <v>0</v>
      </c>
      <c r="H125">
        <f>IF(F125=TRUE,3,0)</f>
        <v>0</v>
      </c>
      <c r="I125">
        <f>SUM(H123:H125)</f>
        <v>0</v>
      </c>
    </row>
    <row r="126" spans="1:9" hidden="1" x14ac:dyDescent="0.25"/>
    <row r="127" spans="1:9" hidden="1" x14ac:dyDescent="0.25">
      <c r="A127" t="s">
        <v>74</v>
      </c>
      <c r="F127" t="b">
        <v>0</v>
      </c>
      <c r="G127">
        <f t="shared" ref="G127:G132" si="3">IF(F127=TRUE,1,0)</f>
        <v>0</v>
      </c>
    </row>
    <row r="128" spans="1:9" hidden="1" x14ac:dyDescent="0.25"/>
    <row r="129" spans="1:9" hidden="1" x14ac:dyDescent="0.25">
      <c r="A129" t="s">
        <v>75</v>
      </c>
    </row>
    <row r="130" spans="1:9" hidden="1" x14ac:dyDescent="0.25"/>
    <row r="131" spans="1:9" hidden="1" x14ac:dyDescent="0.25">
      <c r="A131" t="s">
        <v>76</v>
      </c>
      <c r="F131" t="b">
        <v>0</v>
      </c>
      <c r="G131">
        <f t="shared" si="3"/>
        <v>0</v>
      </c>
      <c r="H131">
        <f>IF(F131=TRUE,1,0)</f>
        <v>0</v>
      </c>
    </row>
    <row r="132" spans="1:9" hidden="1" x14ac:dyDescent="0.25">
      <c r="A132" t="s">
        <v>77</v>
      </c>
      <c r="F132" t="b">
        <v>0</v>
      </c>
      <c r="G132">
        <f t="shared" si="3"/>
        <v>0</v>
      </c>
      <c r="H132">
        <f>IF(F132=TRUE,2,0)</f>
        <v>0</v>
      </c>
      <c r="I132">
        <f>SUM(H131:H132)</f>
        <v>0</v>
      </c>
    </row>
    <row r="133" spans="1:9" hidden="1" x14ac:dyDescent="0.25"/>
    <row r="134" spans="1:9" hidden="1" x14ac:dyDescent="0.25"/>
    <row r="135" spans="1:9" hidden="1" x14ac:dyDescent="0.25">
      <c r="F135" t="b">
        <v>0</v>
      </c>
    </row>
    <row r="136" spans="1:9" hidden="1" x14ac:dyDescent="0.25">
      <c r="A136" t="s">
        <v>78</v>
      </c>
      <c r="F136" t="b">
        <v>0</v>
      </c>
      <c r="G136">
        <f t="shared" ref="G136:G141" si="4">IF(F136=TRUE,1,0)</f>
        <v>0</v>
      </c>
      <c r="H136">
        <f>IF(F136=TRUE,1,0)</f>
        <v>0</v>
      </c>
    </row>
    <row r="137" spans="1:9" hidden="1" x14ac:dyDescent="0.25">
      <c r="A137" t="s">
        <v>79</v>
      </c>
      <c r="F137" t="b">
        <v>0</v>
      </c>
      <c r="G137">
        <f t="shared" si="4"/>
        <v>0</v>
      </c>
      <c r="H137">
        <f>IF(F137=TRUE,2,0)</f>
        <v>0</v>
      </c>
    </row>
    <row r="138" spans="1:9" hidden="1" x14ac:dyDescent="0.25">
      <c r="A138" t="s">
        <v>80</v>
      </c>
      <c r="F138" t="b">
        <v>0</v>
      </c>
      <c r="G138">
        <f t="shared" si="4"/>
        <v>0</v>
      </c>
      <c r="H138">
        <f>IF(F138=TRUE,3,0)</f>
        <v>0</v>
      </c>
    </row>
    <row r="139" spans="1:9" hidden="1" x14ac:dyDescent="0.25">
      <c r="A139" t="s">
        <v>81</v>
      </c>
      <c r="F139" t="b">
        <v>0</v>
      </c>
      <c r="G139">
        <f t="shared" si="4"/>
        <v>0</v>
      </c>
      <c r="H139">
        <f>IF(F139=TRUE,4,0)</f>
        <v>0</v>
      </c>
    </row>
    <row r="140" spans="1:9" hidden="1" x14ac:dyDescent="0.25">
      <c r="A140" t="s">
        <v>82</v>
      </c>
      <c r="F140" t="b">
        <v>0</v>
      </c>
      <c r="G140">
        <f t="shared" si="4"/>
        <v>0</v>
      </c>
      <c r="H140">
        <f>IF(F140=TRUE,5,0)</f>
        <v>0</v>
      </c>
    </row>
    <row r="141" spans="1:9" hidden="1" x14ac:dyDescent="0.25">
      <c r="A141" t="s">
        <v>83</v>
      </c>
      <c r="F141" t="b">
        <v>0</v>
      </c>
      <c r="G141">
        <f t="shared" si="4"/>
        <v>0</v>
      </c>
      <c r="H141">
        <f>IF(F141=TRUE,6,0)</f>
        <v>0</v>
      </c>
      <c r="I141">
        <f>SUM(H136:H141)</f>
        <v>0</v>
      </c>
    </row>
    <row r="142" spans="1:9" hidden="1" x14ac:dyDescent="0.25"/>
    <row r="143" spans="1:9" hidden="1" x14ac:dyDescent="0.25"/>
    <row r="144" spans="1:9" hidden="1" x14ac:dyDescent="0.25">
      <c r="A144" t="s">
        <v>78</v>
      </c>
      <c r="F144" t="b">
        <v>0</v>
      </c>
      <c r="G144">
        <f t="shared" ref="G144:G149" si="5">IF(F144=TRUE,1,0)</f>
        <v>0</v>
      </c>
      <c r="H144">
        <f>IF(F144=TRUE,1,0)</f>
        <v>0</v>
      </c>
    </row>
    <row r="145" spans="1:20" hidden="1" x14ac:dyDescent="0.25">
      <c r="A145" t="s">
        <v>79</v>
      </c>
      <c r="F145" t="b">
        <v>0</v>
      </c>
      <c r="G145">
        <f t="shared" si="5"/>
        <v>0</v>
      </c>
      <c r="H145">
        <f>IF(F145=TRUE,2,0)</f>
        <v>0</v>
      </c>
    </row>
    <row r="146" spans="1:20" hidden="1" x14ac:dyDescent="0.25">
      <c r="A146" t="s">
        <v>80</v>
      </c>
      <c r="F146" t="b">
        <v>0</v>
      </c>
      <c r="G146">
        <f t="shared" si="5"/>
        <v>0</v>
      </c>
      <c r="H146">
        <f>IF(F146=TRUE,3,0)</f>
        <v>0</v>
      </c>
    </row>
    <row r="147" spans="1:20" hidden="1" x14ac:dyDescent="0.25">
      <c r="A147" t="s">
        <v>81</v>
      </c>
      <c r="F147" t="b">
        <v>0</v>
      </c>
      <c r="G147">
        <f t="shared" si="5"/>
        <v>0</v>
      </c>
      <c r="H147">
        <f>IF(F147=TRUE,4,0)</f>
        <v>0</v>
      </c>
    </row>
    <row r="148" spans="1:20" hidden="1" x14ac:dyDescent="0.25">
      <c r="A148" t="s">
        <v>82</v>
      </c>
      <c r="F148" t="b">
        <v>0</v>
      </c>
      <c r="G148">
        <f t="shared" si="5"/>
        <v>0</v>
      </c>
      <c r="H148">
        <f>IF(F148=TRUE,5,0)</f>
        <v>0</v>
      </c>
    </row>
    <row r="149" spans="1:20" hidden="1" x14ac:dyDescent="0.25">
      <c r="A149" t="s">
        <v>83</v>
      </c>
      <c r="F149" t="b">
        <v>0</v>
      </c>
      <c r="G149">
        <f t="shared" si="5"/>
        <v>0</v>
      </c>
      <c r="H149">
        <f>IF(F149=TRUE,6,0)</f>
        <v>0</v>
      </c>
      <c r="I149">
        <f>SUM(H144:H149)</f>
        <v>0</v>
      </c>
    </row>
    <row r="150" spans="1:20" ht="26.25" customHeight="1" thickTop="1" x14ac:dyDescent="0.25">
      <c r="A150" s="188" t="s">
        <v>86</v>
      </c>
      <c r="B150" s="189"/>
      <c r="C150" s="190"/>
      <c r="D150" s="182"/>
      <c r="E150" s="183"/>
      <c r="F150" s="123" t="s">
        <v>96</v>
      </c>
      <c r="G150" s="124"/>
      <c r="H150" s="167"/>
      <c r="I150" s="191"/>
      <c r="J150" s="176"/>
      <c r="K150" s="177"/>
      <c r="L150" s="176"/>
      <c r="M150" s="177"/>
      <c r="N150" s="18"/>
      <c r="O150" s="167"/>
      <c r="P150" s="168"/>
      <c r="Q150" s="168"/>
      <c r="R150" s="172" t="s">
        <v>94</v>
      </c>
      <c r="S150" s="28"/>
      <c r="T150" s="29"/>
    </row>
    <row r="151" spans="1:20" ht="26.25" customHeight="1" x14ac:dyDescent="0.25">
      <c r="A151" s="184" t="s">
        <v>95</v>
      </c>
      <c r="B151" s="185"/>
      <c r="C151" s="185"/>
      <c r="D151" s="174"/>
      <c r="E151" s="175"/>
      <c r="F151" s="69"/>
      <c r="G151" s="125"/>
      <c r="H151" s="164"/>
      <c r="I151" s="181"/>
      <c r="J151" s="174"/>
      <c r="K151" s="175"/>
      <c r="L151" s="174"/>
      <c r="M151" s="175"/>
      <c r="N151" s="17"/>
      <c r="O151" s="164"/>
      <c r="P151" s="165"/>
      <c r="Q151" s="165"/>
      <c r="R151" s="173"/>
      <c r="S151" s="156"/>
      <c r="T151" s="157"/>
    </row>
    <row r="152" spans="1:20" ht="26.25" customHeight="1" thickBot="1" x14ac:dyDescent="0.3">
      <c r="A152" s="186" t="s">
        <v>87</v>
      </c>
      <c r="B152" s="187"/>
      <c r="C152" s="187"/>
      <c r="D152" s="178"/>
      <c r="E152" s="179"/>
      <c r="F152" s="126"/>
      <c r="G152" s="127"/>
      <c r="H152" s="178"/>
      <c r="I152" s="180"/>
      <c r="J152" s="166"/>
      <c r="K152" s="166"/>
      <c r="L152" s="166"/>
      <c r="M152" s="166"/>
      <c r="N152" s="166"/>
      <c r="O152" s="166"/>
      <c r="P152" s="166"/>
      <c r="Q152" s="166"/>
      <c r="R152" s="169"/>
      <c r="S152" s="170"/>
      <c r="T152" s="171"/>
    </row>
    <row r="153" spans="1:20" ht="26.25" customHeight="1" thickTop="1" x14ac:dyDescent="0.25">
      <c r="A153" s="188" t="s">
        <v>86</v>
      </c>
      <c r="B153" s="189"/>
      <c r="C153" s="190"/>
      <c r="D153" s="182"/>
      <c r="E153" s="183"/>
      <c r="F153" s="123" t="s">
        <v>96</v>
      </c>
      <c r="G153" s="124"/>
      <c r="H153" s="167"/>
      <c r="I153" s="191"/>
      <c r="J153" s="176"/>
      <c r="K153" s="177"/>
      <c r="L153" s="176"/>
      <c r="M153" s="177"/>
      <c r="N153" s="18"/>
      <c r="O153" s="167"/>
      <c r="P153" s="168"/>
      <c r="Q153" s="168"/>
      <c r="R153" s="172" t="s">
        <v>94</v>
      </c>
      <c r="S153" s="28"/>
      <c r="T153" s="29"/>
    </row>
    <row r="154" spans="1:20" ht="26.25" customHeight="1" x14ac:dyDescent="0.25">
      <c r="A154" s="184" t="s">
        <v>95</v>
      </c>
      <c r="B154" s="185"/>
      <c r="C154" s="185"/>
      <c r="D154" s="174"/>
      <c r="E154" s="175"/>
      <c r="F154" s="69"/>
      <c r="G154" s="125"/>
      <c r="H154" s="164"/>
      <c r="I154" s="181"/>
      <c r="J154" s="174"/>
      <c r="K154" s="175"/>
      <c r="L154" s="174"/>
      <c r="M154" s="175"/>
      <c r="N154" s="17"/>
      <c r="O154" s="164"/>
      <c r="P154" s="165"/>
      <c r="Q154" s="165"/>
      <c r="R154" s="173"/>
      <c r="S154" s="156"/>
      <c r="T154" s="157"/>
    </row>
    <row r="155" spans="1:20" ht="26.25" customHeight="1" thickBot="1" x14ac:dyDescent="0.3">
      <c r="A155" s="186" t="s">
        <v>87</v>
      </c>
      <c r="B155" s="187"/>
      <c r="C155" s="187"/>
      <c r="D155" s="178"/>
      <c r="E155" s="179"/>
      <c r="F155" s="126"/>
      <c r="G155" s="127"/>
      <c r="H155" s="178"/>
      <c r="I155" s="180"/>
      <c r="J155" s="166"/>
      <c r="K155" s="166"/>
      <c r="L155" s="166"/>
      <c r="M155" s="166"/>
      <c r="N155" s="166"/>
      <c r="O155" s="166"/>
      <c r="P155" s="166"/>
      <c r="Q155" s="166"/>
      <c r="R155" s="169"/>
      <c r="S155" s="170"/>
      <c r="T155" s="171"/>
    </row>
    <row r="156" spans="1:20" ht="26.25" customHeight="1" thickTop="1" x14ac:dyDescent="0.25">
      <c r="A156" s="188" t="s">
        <v>86</v>
      </c>
      <c r="B156" s="189"/>
      <c r="C156" s="190"/>
      <c r="D156" s="182"/>
      <c r="E156" s="183"/>
      <c r="F156" s="123" t="s">
        <v>96</v>
      </c>
      <c r="G156" s="124"/>
      <c r="H156" s="167"/>
      <c r="I156" s="191"/>
      <c r="J156" s="176"/>
      <c r="K156" s="177"/>
      <c r="L156" s="176"/>
      <c r="M156" s="177"/>
      <c r="N156" s="18"/>
      <c r="O156" s="167"/>
      <c r="P156" s="168"/>
      <c r="Q156" s="168"/>
      <c r="R156" s="172" t="s">
        <v>94</v>
      </c>
      <c r="S156" s="28"/>
      <c r="T156" s="29"/>
    </row>
    <row r="157" spans="1:20" ht="26.25" customHeight="1" x14ac:dyDescent="0.25">
      <c r="A157" s="184" t="s">
        <v>95</v>
      </c>
      <c r="B157" s="185"/>
      <c r="C157" s="185"/>
      <c r="D157" s="174"/>
      <c r="E157" s="175"/>
      <c r="F157" s="69"/>
      <c r="G157" s="125"/>
      <c r="H157" s="164"/>
      <c r="I157" s="181"/>
      <c r="J157" s="174"/>
      <c r="K157" s="175"/>
      <c r="L157" s="174"/>
      <c r="M157" s="175"/>
      <c r="N157" s="17"/>
      <c r="O157" s="164"/>
      <c r="P157" s="165"/>
      <c r="Q157" s="165"/>
      <c r="R157" s="173"/>
      <c r="S157" s="156"/>
      <c r="T157" s="157"/>
    </row>
    <row r="158" spans="1:20" ht="26.25" customHeight="1" thickBot="1" x14ac:dyDescent="0.3">
      <c r="A158" s="186" t="s">
        <v>87</v>
      </c>
      <c r="B158" s="187"/>
      <c r="C158" s="187"/>
      <c r="D158" s="178"/>
      <c r="E158" s="179"/>
      <c r="F158" s="126"/>
      <c r="G158" s="127"/>
      <c r="H158" s="178"/>
      <c r="I158" s="180"/>
      <c r="J158" s="166"/>
      <c r="K158" s="166"/>
      <c r="L158" s="166"/>
      <c r="M158" s="166"/>
      <c r="N158" s="166"/>
      <c r="O158" s="166"/>
      <c r="P158" s="166"/>
      <c r="Q158" s="166"/>
      <c r="R158" s="169"/>
      <c r="S158" s="170"/>
      <c r="T158" s="171"/>
    </row>
    <row r="159" spans="1:20" ht="26.25" customHeight="1" thickTop="1" x14ac:dyDescent="0.25">
      <c r="A159" s="188" t="s">
        <v>86</v>
      </c>
      <c r="B159" s="189"/>
      <c r="C159" s="190"/>
      <c r="D159" s="182"/>
      <c r="E159" s="183"/>
      <c r="F159" s="123" t="s">
        <v>96</v>
      </c>
      <c r="G159" s="124"/>
      <c r="H159" s="167"/>
      <c r="I159" s="191"/>
      <c r="J159" s="176"/>
      <c r="K159" s="177"/>
      <c r="L159" s="176"/>
      <c r="M159" s="177"/>
      <c r="N159" s="18"/>
      <c r="O159" s="167"/>
      <c r="P159" s="168"/>
      <c r="Q159" s="168"/>
      <c r="R159" s="172" t="s">
        <v>94</v>
      </c>
      <c r="S159" s="28"/>
      <c r="T159" s="29"/>
    </row>
    <row r="160" spans="1:20" ht="26.25" customHeight="1" x14ac:dyDescent="0.25">
      <c r="A160" s="184" t="s">
        <v>95</v>
      </c>
      <c r="B160" s="185"/>
      <c r="C160" s="185"/>
      <c r="D160" s="174"/>
      <c r="E160" s="175"/>
      <c r="F160" s="69"/>
      <c r="G160" s="125"/>
      <c r="H160" s="164"/>
      <c r="I160" s="181"/>
      <c r="J160" s="174"/>
      <c r="K160" s="175"/>
      <c r="L160" s="174"/>
      <c r="M160" s="175"/>
      <c r="N160" s="17"/>
      <c r="O160" s="164"/>
      <c r="P160" s="165"/>
      <c r="Q160" s="165"/>
      <c r="R160" s="173"/>
      <c r="S160" s="156"/>
      <c r="T160" s="157"/>
    </row>
    <row r="161" spans="1:20" ht="26.25" customHeight="1" thickBot="1" x14ac:dyDescent="0.3">
      <c r="A161" s="186" t="s">
        <v>87</v>
      </c>
      <c r="B161" s="187"/>
      <c r="C161" s="187"/>
      <c r="D161" s="178"/>
      <c r="E161" s="179"/>
      <c r="F161" s="126"/>
      <c r="G161" s="127"/>
      <c r="H161" s="178"/>
      <c r="I161" s="180"/>
      <c r="J161" s="166"/>
      <c r="K161" s="166"/>
      <c r="L161" s="166"/>
      <c r="M161" s="166"/>
      <c r="N161" s="166"/>
      <c r="O161" s="166"/>
      <c r="P161" s="166"/>
      <c r="Q161" s="166"/>
      <c r="R161" s="169"/>
      <c r="S161" s="170"/>
      <c r="T161" s="171"/>
    </row>
    <row r="162" spans="1:20" ht="26.25" customHeight="1" thickTop="1" x14ac:dyDescent="0.25">
      <c r="A162" s="188" t="s">
        <v>86</v>
      </c>
      <c r="B162" s="189"/>
      <c r="C162" s="190"/>
      <c r="D162" s="182"/>
      <c r="E162" s="183"/>
      <c r="F162" s="123" t="s">
        <v>96</v>
      </c>
      <c r="G162" s="124"/>
      <c r="H162" s="167"/>
      <c r="I162" s="191"/>
      <c r="J162" s="176"/>
      <c r="K162" s="177"/>
      <c r="L162" s="176"/>
      <c r="M162" s="177"/>
      <c r="N162" s="18"/>
      <c r="O162" s="167"/>
      <c r="P162" s="168"/>
      <c r="Q162" s="168"/>
      <c r="R162" s="172" t="s">
        <v>94</v>
      </c>
      <c r="S162" s="28"/>
      <c r="T162" s="29"/>
    </row>
    <row r="163" spans="1:20" ht="26.25" customHeight="1" x14ac:dyDescent="0.25">
      <c r="A163" s="184" t="s">
        <v>95</v>
      </c>
      <c r="B163" s="185"/>
      <c r="C163" s="185"/>
      <c r="D163" s="174"/>
      <c r="E163" s="175"/>
      <c r="F163" s="69"/>
      <c r="G163" s="125"/>
      <c r="H163" s="164"/>
      <c r="I163" s="181"/>
      <c r="J163" s="174"/>
      <c r="K163" s="175"/>
      <c r="L163" s="174"/>
      <c r="M163" s="175"/>
      <c r="N163" s="17"/>
      <c r="O163" s="164"/>
      <c r="P163" s="165"/>
      <c r="Q163" s="165"/>
      <c r="R163" s="173"/>
      <c r="S163" s="156"/>
      <c r="T163" s="157"/>
    </row>
    <row r="164" spans="1:20" ht="26.25" customHeight="1" thickBot="1" x14ac:dyDescent="0.3">
      <c r="A164" s="186" t="s">
        <v>87</v>
      </c>
      <c r="B164" s="187"/>
      <c r="C164" s="187"/>
      <c r="D164" s="178"/>
      <c r="E164" s="179"/>
      <c r="F164" s="126"/>
      <c r="G164" s="127"/>
      <c r="H164" s="178"/>
      <c r="I164" s="180"/>
      <c r="J164" s="166"/>
      <c r="K164" s="166"/>
      <c r="L164" s="166"/>
      <c r="M164" s="166"/>
      <c r="N164" s="166"/>
      <c r="O164" s="166"/>
      <c r="P164" s="166"/>
      <c r="Q164" s="166"/>
      <c r="R164" s="169"/>
      <c r="S164" s="170"/>
      <c r="T164" s="171"/>
    </row>
    <row r="165" spans="1:20" ht="26.25" customHeight="1" thickTop="1" x14ac:dyDescent="0.25">
      <c r="A165" s="130" t="s">
        <v>86</v>
      </c>
      <c r="B165" s="131"/>
      <c r="C165" s="132"/>
      <c r="D165" s="133"/>
      <c r="E165" s="134"/>
      <c r="F165" s="123" t="s">
        <v>96</v>
      </c>
      <c r="G165" s="124"/>
      <c r="H165" s="128"/>
      <c r="I165" s="129"/>
      <c r="J165" s="197"/>
      <c r="K165" s="198"/>
      <c r="L165" s="197"/>
      <c r="M165" s="198"/>
      <c r="N165" s="20"/>
      <c r="O165" s="128"/>
      <c r="P165" s="199"/>
      <c r="Q165" s="199"/>
      <c r="R165" s="172" t="s">
        <v>94</v>
      </c>
      <c r="S165" s="28"/>
      <c r="T165" s="29"/>
    </row>
    <row r="166" spans="1:20" ht="26.25" customHeight="1" x14ac:dyDescent="0.25">
      <c r="A166" s="184" t="s">
        <v>95</v>
      </c>
      <c r="B166" s="185"/>
      <c r="C166" s="185"/>
      <c r="D166" s="192"/>
      <c r="E166" s="193"/>
      <c r="F166" s="69"/>
      <c r="G166" s="125"/>
      <c r="H166" s="194"/>
      <c r="I166" s="195"/>
      <c r="J166" s="192"/>
      <c r="K166" s="193"/>
      <c r="L166" s="192"/>
      <c r="M166" s="193"/>
      <c r="N166" s="21"/>
      <c r="O166" s="194"/>
      <c r="P166" s="196"/>
      <c r="Q166" s="196"/>
      <c r="R166" s="173"/>
      <c r="S166" s="156"/>
      <c r="T166" s="157"/>
    </row>
    <row r="167" spans="1:20" ht="26.25" customHeight="1" thickBot="1" x14ac:dyDescent="0.3">
      <c r="A167" s="105" t="s">
        <v>87</v>
      </c>
      <c r="B167" s="106"/>
      <c r="C167" s="106"/>
      <c r="D167" s="120"/>
      <c r="E167" s="121"/>
      <c r="F167" s="126"/>
      <c r="G167" s="127"/>
      <c r="H167" s="120"/>
      <c r="I167" s="122"/>
      <c r="J167" s="200"/>
      <c r="K167" s="200"/>
      <c r="L167" s="200"/>
      <c r="M167" s="200"/>
      <c r="N167" s="200"/>
      <c r="O167" s="200"/>
      <c r="P167" s="200"/>
      <c r="Q167" s="200"/>
      <c r="R167" s="201"/>
      <c r="S167" s="202"/>
      <c r="T167" s="203"/>
    </row>
    <row r="168" spans="1:20" ht="26.25" customHeight="1" thickTop="1" x14ac:dyDescent="0.25">
      <c r="A168" s="130" t="s">
        <v>86</v>
      </c>
      <c r="B168" s="131"/>
      <c r="C168" s="132"/>
      <c r="D168" s="133"/>
      <c r="E168" s="134"/>
      <c r="F168" s="123" t="s">
        <v>96</v>
      </c>
      <c r="G168" s="124"/>
      <c r="H168" s="128"/>
      <c r="I168" s="129"/>
      <c r="J168" s="197"/>
      <c r="K168" s="198"/>
      <c r="L168" s="197"/>
      <c r="M168" s="198"/>
      <c r="N168" s="20"/>
      <c r="O168" s="128"/>
      <c r="P168" s="199"/>
      <c r="Q168" s="199"/>
      <c r="R168" s="172" t="s">
        <v>94</v>
      </c>
      <c r="S168" s="28"/>
      <c r="T168" s="29"/>
    </row>
    <row r="169" spans="1:20" ht="26.25" customHeight="1" x14ac:dyDescent="0.25">
      <c r="A169" s="184" t="s">
        <v>95</v>
      </c>
      <c r="B169" s="185"/>
      <c r="C169" s="185"/>
      <c r="D169" s="192"/>
      <c r="E169" s="193"/>
      <c r="F169" s="69"/>
      <c r="G169" s="125"/>
      <c r="H169" s="194"/>
      <c r="I169" s="195"/>
      <c r="J169" s="192"/>
      <c r="K169" s="193"/>
      <c r="L169" s="192"/>
      <c r="M169" s="193"/>
      <c r="N169" s="21"/>
      <c r="O169" s="194"/>
      <c r="P169" s="196"/>
      <c r="Q169" s="196"/>
      <c r="R169" s="173"/>
      <c r="S169" s="156"/>
      <c r="T169" s="157"/>
    </row>
    <row r="170" spans="1:20" ht="26.25" customHeight="1" thickBot="1" x14ac:dyDescent="0.3">
      <c r="A170" s="105" t="s">
        <v>87</v>
      </c>
      <c r="B170" s="106"/>
      <c r="C170" s="106"/>
      <c r="D170" s="120"/>
      <c r="E170" s="121"/>
      <c r="F170" s="126"/>
      <c r="G170" s="127"/>
      <c r="H170" s="120"/>
      <c r="I170" s="122"/>
      <c r="J170" s="200"/>
      <c r="K170" s="200"/>
      <c r="L170" s="200"/>
      <c r="M170" s="200"/>
      <c r="N170" s="200"/>
      <c r="O170" s="200"/>
      <c r="P170" s="200"/>
      <c r="Q170" s="200"/>
      <c r="R170" s="201"/>
      <c r="S170" s="202"/>
      <c r="T170" s="203"/>
    </row>
    <row r="171" spans="1:20" ht="26.25" customHeight="1" thickTop="1" x14ac:dyDescent="0.25">
      <c r="A171" s="130" t="s">
        <v>86</v>
      </c>
      <c r="B171" s="131"/>
      <c r="C171" s="132"/>
      <c r="D171" s="133"/>
      <c r="E171" s="134"/>
      <c r="F171" s="123" t="s">
        <v>96</v>
      </c>
      <c r="G171" s="124"/>
      <c r="H171" s="128"/>
      <c r="I171" s="129"/>
      <c r="J171" s="197"/>
      <c r="K171" s="198"/>
      <c r="L171" s="197"/>
      <c r="M171" s="198"/>
      <c r="N171" s="20"/>
      <c r="O171" s="128"/>
      <c r="P171" s="199"/>
      <c r="Q171" s="199"/>
      <c r="R171" s="172" t="s">
        <v>94</v>
      </c>
      <c r="S171" s="28"/>
      <c r="T171" s="29"/>
    </row>
    <row r="172" spans="1:20" ht="26.25" customHeight="1" x14ac:dyDescent="0.25">
      <c r="A172" s="184" t="s">
        <v>95</v>
      </c>
      <c r="B172" s="185"/>
      <c r="C172" s="185"/>
      <c r="D172" s="192"/>
      <c r="E172" s="193"/>
      <c r="F172" s="69"/>
      <c r="G172" s="125"/>
      <c r="H172" s="194"/>
      <c r="I172" s="195"/>
      <c r="J172" s="192"/>
      <c r="K172" s="193"/>
      <c r="L172" s="192"/>
      <c r="M172" s="193"/>
      <c r="N172" s="21"/>
      <c r="O172" s="194"/>
      <c r="P172" s="196"/>
      <c r="Q172" s="196"/>
      <c r="R172" s="173"/>
      <c r="S172" s="156"/>
      <c r="T172" s="157"/>
    </row>
    <row r="173" spans="1:20" ht="26.25" customHeight="1" thickBot="1" x14ac:dyDescent="0.3">
      <c r="A173" s="105" t="s">
        <v>87</v>
      </c>
      <c r="B173" s="106"/>
      <c r="C173" s="106"/>
      <c r="D173" s="120"/>
      <c r="E173" s="121"/>
      <c r="F173" s="126"/>
      <c r="G173" s="127"/>
      <c r="H173" s="120"/>
      <c r="I173" s="122"/>
      <c r="J173" s="200"/>
      <c r="K173" s="200"/>
      <c r="L173" s="200"/>
      <c r="M173" s="200"/>
      <c r="N173" s="200"/>
      <c r="O173" s="200"/>
      <c r="P173" s="200"/>
      <c r="Q173" s="200"/>
      <c r="R173" s="201"/>
      <c r="S173" s="202"/>
      <c r="T173" s="203"/>
    </row>
    <row r="174" spans="1:20" ht="26.25" customHeight="1" thickTop="1" x14ac:dyDescent="0.25">
      <c r="A174" s="130" t="s">
        <v>86</v>
      </c>
      <c r="B174" s="131"/>
      <c r="C174" s="132"/>
      <c r="D174" s="133"/>
      <c r="E174" s="134"/>
      <c r="F174" s="123" t="s">
        <v>96</v>
      </c>
      <c r="G174" s="124"/>
      <c r="H174" s="128"/>
      <c r="I174" s="129"/>
      <c r="J174" s="197"/>
      <c r="K174" s="198"/>
      <c r="L174" s="197"/>
      <c r="M174" s="198"/>
      <c r="N174" s="20"/>
      <c r="O174" s="128"/>
      <c r="P174" s="199"/>
      <c r="Q174" s="199"/>
      <c r="R174" s="172" t="s">
        <v>94</v>
      </c>
      <c r="S174" s="28"/>
      <c r="T174" s="29"/>
    </row>
    <row r="175" spans="1:20" ht="26.25" customHeight="1" x14ac:dyDescent="0.25">
      <c r="A175" s="184" t="s">
        <v>95</v>
      </c>
      <c r="B175" s="185"/>
      <c r="C175" s="185"/>
      <c r="D175" s="192"/>
      <c r="E175" s="193"/>
      <c r="F175" s="70"/>
      <c r="G175" s="125"/>
      <c r="H175" s="194"/>
      <c r="I175" s="195"/>
      <c r="J175" s="192"/>
      <c r="K175" s="193"/>
      <c r="L175" s="192"/>
      <c r="M175" s="193"/>
      <c r="N175" s="21"/>
      <c r="O175" s="194"/>
      <c r="P175" s="196"/>
      <c r="Q175" s="196"/>
      <c r="R175" s="173"/>
      <c r="S175" s="156"/>
      <c r="T175" s="157"/>
    </row>
    <row r="176" spans="1:20" ht="26.25" customHeight="1" thickBot="1" x14ac:dyDescent="0.3">
      <c r="A176" s="105" t="s">
        <v>87</v>
      </c>
      <c r="B176" s="106"/>
      <c r="C176" s="106"/>
      <c r="D176" s="120"/>
      <c r="E176" s="121"/>
      <c r="F176" s="126"/>
      <c r="G176" s="127"/>
      <c r="H176" s="120"/>
      <c r="I176" s="122"/>
      <c r="J176" s="200"/>
      <c r="K176" s="200"/>
      <c r="L176" s="200"/>
      <c r="M176" s="200"/>
      <c r="N176" s="200"/>
      <c r="O176" s="200"/>
      <c r="P176" s="200"/>
      <c r="Q176" s="200"/>
      <c r="R176" s="201"/>
      <c r="S176" s="202"/>
      <c r="T176" s="203"/>
    </row>
    <row r="177" spans="1:21" ht="26.25" customHeight="1" thickTop="1" x14ac:dyDescent="0.25">
      <c r="A177" s="130" t="s">
        <v>86</v>
      </c>
      <c r="B177" s="131"/>
      <c r="C177" s="132"/>
      <c r="D177" s="133"/>
      <c r="E177" s="134"/>
      <c r="F177" s="123" t="s">
        <v>96</v>
      </c>
      <c r="G177" s="124"/>
      <c r="H177" s="128"/>
      <c r="I177" s="129"/>
      <c r="J177" s="197"/>
      <c r="K177" s="198"/>
      <c r="L177" s="197"/>
      <c r="M177" s="198"/>
      <c r="N177" s="20"/>
      <c r="O177" s="128"/>
      <c r="P177" s="199"/>
      <c r="Q177" s="199"/>
      <c r="R177" s="172" t="s">
        <v>94</v>
      </c>
      <c r="S177" s="28"/>
      <c r="T177" s="29"/>
    </row>
    <row r="178" spans="1:21" ht="26.25" customHeight="1" x14ac:dyDescent="0.25">
      <c r="A178" s="184" t="s">
        <v>95</v>
      </c>
      <c r="B178" s="185"/>
      <c r="C178" s="185"/>
      <c r="D178" s="192"/>
      <c r="E178" s="193"/>
      <c r="F178" s="70"/>
      <c r="G178" s="125"/>
      <c r="H178" s="194"/>
      <c r="I178" s="195"/>
      <c r="J178" s="192"/>
      <c r="K178" s="193"/>
      <c r="L178" s="192"/>
      <c r="M178" s="193"/>
      <c r="N178" s="21"/>
      <c r="O178" s="194"/>
      <c r="P178" s="196"/>
      <c r="Q178" s="196"/>
      <c r="R178" s="173"/>
      <c r="S178" s="156"/>
      <c r="T178" s="157"/>
    </row>
    <row r="179" spans="1:21" ht="26.25" customHeight="1" thickBot="1" x14ac:dyDescent="0.3">
      <c r="A179" s="105" t="s">
        <v>87</v>
      </c>
      <c r="B179" s="106"/>
      <c r="C179" s="106"/>
      <c r="D179" s="120"/>
      <c r="E179" s="121"/>
      <c r="F179" s="126"/>
      <c r="G179" s="127"/>
      <c r="H179" s="120"/>
      <c r="I179" s="122"/>
      <c r="J179" s="200"/>
      <c r="K179" s="200"/>
      <c r="L179" s="200"/>
      <c r="M179" s="200"/>
      <c r="N179" s="200"/>
      <c r="O179" s="200"/>
      <c r="P179" s="200"/>
      <c r="Q179" s="200"/>
      <c r="R179" s="201"/>
      <c r="S179" s="202"/>
      <c r="T179" s="203"/>
    </row>
    <row r="180" spans="1:21" ht="26.25" customHeight="1" thickTop="1" x14ac:dyDescent="0.25">
      <c r="A180" s="130" t="s">
        <v>86</v>
      </c>
      <c r="B180" s="131"/>
      <c r="C180" s="132"/>
      <c r="D180" s="133"/>
      <c r="E180" s="134"/>
      <c r="F180" s="123" t="s">
        <v>96</v>
      </c>
      <c r="G180" s="124"/>
      <c r="H180" s="128"/>
      <c r="I180" s="129"/>
      <c r="J180" s="197"/>
      <c r="K180" s="198"/>
      <c r="L180" s="197"/>
      <c r="M180" s="198"/>
      <c r="N180" s="20"/>
      <c r="O180" s="128"/>
      <c r="P180" s="199"/>
      <c r="Q180" s="199"/>
      <c r="R180" s="172" t="s">
        <v>94</v>
      </c>
      <c r="S180" s="28"/>
      <c r="T180" s="29"/>
    </row>
    <row r="181" spans="1:21" ht="26.25" customHeight="1" x14ac:dyDescent="0.25">
      <c r="A181" s="184" t="s">
        <v>95</v>
      </c>
      <c r="B181" s="185"/>
      <c r="C181" s="185"/>
      <c r="D181" s="192"/>
      <c r="E181" s="193"/>
      <c r="F181" s="70"/>
      <c r="G181" s="125"/>
      <c r="H181" s="194"/>
      <c r="I181" s="195"/>
      <c r="J181" s="192"/>
      <c r="K181" s="193"/>
      <c r="L181" s="192"/>
      <c r="M181" s="193"/>
      <c r="N181" s="21"/>
      <c r="O181" s="194"/>
      <c r="P181" s="196"/>
      <c r="Q181" s="196"/>
      <c r="R181" s="173"/>
      <c r="S181" s="156"/>
      <c r="T181" s="157"/>
    </row>
    <row r="182" spans="1:21" ht="26.25" customHeight="1" thickBot="1" x14ac:dyDescent="0.3">
      <c r="A182" s="105" t="s">
        <v>87</v>
      </c>
      <c r="B182" s="106"/>
      <c r="C182" s="106"/>
      <c r="D182" s="120"/>
      <c r="E182" s="121"/>
      <c r="F182" s="126"/>
      <c r="G182" s="127"/>
      <c r="H182" s="120"/>
      <c r="I182" s="122"/>
      <c r="J182" s="200"/>
      <c r="K182" s="200"/>
      <c r="L182" s="200"/>
      <c r="M182" s="200"/>
      <c r="N182" s="200"/>
      <c r="O182" s="200"/>
      <c r="P182" s="200"/>
      <c r="Q182" s="200"/>
      <c r="R182" s="201"/>
      <c r="S182" s="202"/>
      <c r="T182" s="203"/>
    </row>
    <row r="183" spans="1:21" ht="26.25" customHeight="1" thickTop="1" x14ac:dyDescent="0.25">
      <c r="A183" s="130" t="s">
        <v>86</v>
      </c>
      <c r="B183" s="131"/>
      <c r="C183" s="132"/>
      <c r="D183" s="133"/>
      <c r="E183" s="134"/>
      <c r="F183" s="123" t="s">
        <v>96</v>
      </c>
      <c r="G183" s="124"/>
      <c r="H183" s="128"/>
      <c r="I183" s="129"/>
      <c r="J183" s="197"/>
      <c r="K183" s="198"/>
      <c r="L183" s="197"/>
      <c r="M183" s="198"/>
      <c r="N183" s="20"/>
      <c r="O183" s="128"/>
      <c r="P183" s="199"/>
      <c r="Q183" s="199"/>
      <c r="R183" s="172" t="s">
        <v>94</v>
      </c>
      <c r="S183" s="28"/>
      <c r="T183" s="29"/>
      <c r="U183" s="19"/>
    </row>
    <row r="184" spans="1:21" ht="26.25" customHeight="1" x14ac:dyDescent="0.25">
      <c r="A184" s="184" t="s">
        <v>95</v>
      </c>
      <c r="B184" s="185"/>
      <c r="C184" s="185"/>
      <c r="D184" s="192"/>
      <c r="E184" s="193"/>
      <c r="F184" s="70"/>
      <c r="G184" s="125"/>
      <c r="H184" s="194"/>
      <c r="I184" s="195"/>
      <c r="J184" s="192"/>
      <c r="K184" s="193"/>
      <c r="L184" s="192"/>
      <c r="M184" s="193"/>
      <c r="N184" s="21"/>
      <c r="O184" s="194"/>
      <c r="P184" s="196"/>
      <c r="Q184" s="196"/>
      <c r="R184" s="173"/>
      <c r="S184" s="156"/>
      <c r="T184" s="157"/>
      <c r="U184" s="19"/>
    </row>
    <row r="185" spans="1:21" ht="26.25" customHeight="1" thickBot="1" x14ac:dyDescent="0.3">
      <c r="A185" s="105" t="s">
        <v>87</v>
      </c>
      <c r="B185" s="106"/>
      <c r="C185" s="106"/>
      <c r="D185" s="120"/>
      <c r="E185" s="121"/>
      <c r="F185" s="126"/>
      <c r="G185" s="127"/>
      <c r="H185" s="120"/>
      <c r="I185" s="122"/>
      <c r="J185" s="200"/>
      <c r="K185" s="200"/>
      <c r="L185" s="200"/>
      <c r="M185" s="200"/>
      <c r="N185" s="200"/>
      <c r="O185" s="200"/>
      <c r="P185" s="200"/>
      <c r="Q185" s="200"/>
      <c r="R185" s="201"/>
      <c r="S185" s="202"/>
      <c r="T185" s="203"/>
      <c r="U185" s="19"/>
    </row>
    <row r="186" spans="1:21" ht="26.25" customHeight="1" thickTop="1" x14ac:dyDescent="0.25">
      <c r="A186" s="130" t="s">
        <v>86</v>
      </c>
      <c r="B186" s="131"/>
      <c r="C186" s="132"/>
      <c r="D186" s="133"/>
      <c r="E186" s="134"/>
      <c r="F186" s="123" t="s">
        <v>96</v>
      </c>
      <c r="G186" s="124"/>
      <c r="H186" s="128"/>
      <c r="I186" s="129"/>
      <c r="J186" s="197"/>
      <c r="K186" s="198"/>
      <c r="L186" s="197"/>
      <c r="M186" s="198"/>
      <c r="N186" s="20"/>
      <c r="O186" s="128"/>
      <c r="P186" s="199"/>
      <c r="Q186" s="199"/>
      <c r="R186" s="172" t="s">
        <v>94</v>
      </c>
      <c r="S186" s="28"/>
      <c r="T186" s="29"/>
      <c r="U186" s="19"/>
    </row>
    <row r="187" spans="1:21" ht="26.25" customHeight="1" x14ac:dyDescent="0.25">
      <c r="A187" s="184" t="s">
        <v>95</v>
      </c>
      <c r="B187" s="185"/>
      <c r="C187" s="185"/>
      <c r="D187" s="192"/>
      <c r="E187" s="193"/>
      <c r="F187" s="70"/>
      <c r="G187" s="125"/>
      <c r="H187" s="194"/>
      <c r="I187" s="195"/>
      <c r="J187" s="192"/>
      <c r="K187" s="193"/>
      <c r="L187" s="192"/>
      <c r="M187" s="193"/>
      <c r="N187" s="21"/>
      <c r="O187" s="194"/>
      <c r="P187" s="196"/>
      <c r="Q187" s="196"/>
      <c r="R187" s="173"/>
      <c r="S187" s="156"/>
      <c r="T187" s="157"/>
      <c r="U187" s="19"/>
    </row>
    <row r="188" spans="1:21" ht="26.25" customHeight="1" thickBot="1" x14ac:dyDescent="0.3">
      <c r="A188" s="105" t="s">
        <v>87</v>
      </c>
      <c r="B188" s="106"/>
      <c r="C188" s="106"/>
      <c r="D188" s="120"/>
      <c r="E188" s="121"/>
      <c r="F188" s="126"/>
      <c r="G188" s="127"/>
      <c r="H188" s="120"/>
      <c r="I188" s="122"/>
      <c r="J188" s="200"/>
      <c r="K188" s="200"/>
      <c r="L188" s="200"/>
      <c r="M188" s="200"/>
      <c r="N188" s="200"/>
      <c r="O188" s="200"/>
      <c r="P188" s="200"/>
      <c r="Q188" s="200"/>
      <c r="R188" s="201"/>
      <c r="S188" s="202"/>
      <c r="T188" s="203"/>
      <c r="U188" s="19"/>
    </row>
    <row r="189" spans="1:21" ht="26.25" customHeight="1" thickTop="1" x14ac:dyDescent="0.25">
      <c r="A189" s="130" t="s">
        <v>86</v>
      </c>
      <c r="B189" s="131"/>
      <c r="C189" s="132"/>
      <c r="D189" s="133"/>
      <c r="E189" s="134"/>
      <c r="F189" s="123" t="s">
        <v>96</v>
      </c>
      <c r="G189" s="124"/>
      <c r="H189" s="128"/>
      <c r="I189" s="129"/>
      <c r="J189" s="197"/>
      <c r="K189" s="198"/>
      <c r="L189" s="197"/>
      <c r="M189" s="198"/>
      <c r="N189" s="20"/>
      <c r="O189" s="128"/>
      <c r="P189" s="199"/>
      <c r="Q189" s="199"/>
      <c r="R189" s="172" t="s">
        <v>94</v>
      </c>
      <c r="S189" s="28"/>
      <c r="T189" s="29"/>
      <c r="U189" s="19"/>
    </row>
    <row r="190" spans="1:21" ht="26.25" customHeight="1" x14ac:dyDescent="0.25">
      <c r="A190" s="184" t="s">
        <v>95</v>
      </c>
      <c r="B190" s="185"/>
      <c r="C190" s="185"/>
      <c r="D190" s="192"/>
      <c r="E190" s="193"/>
      <c r="F190" s="70"/>
      <c r="G190" s="125"/>
      <c r="H190" s="194"/>
      <c r="I190" s="195"/>
      <c r="J190" s="192"/>
      <c r="K190" s="193"/>
      <c r="L190" s="192"/>
      <c r="M190" s="193"/>
      <c r="N190" s="21"/>
      <c r="O190" s="194"/>
      <c r="P190" s="196"/>
      <c r="Q190" s="196"/>
      <c r="R190" s="173"/>
      <c r="S190" s="156"/>
      <c r="T190" s="157"/>
      <c r="U190" s="19"/>
    </row>
    <row r="191" spans="1:21" ht="26.25" customHeight="1" thickBot="1" x14ac:dyDescent="0.3">
      <c r="A191" s="105" t="s">
        <v>87</v>
      </c>
      <c r="B191" s="106"/>
      <c r="C191" s="106"/>
      <c r="D191" s="120"/>
      <c r="E191" s="121"/>
      <c r="F191" s="126"/>
      <c r="G191" s="127"/>
      <c r="H191" s="120"/>
      <c r="I191" s="122"/>
      <c r="J191" s="200"/>
      <c r="K191" s="200"/>
      <c r="L191" s="200"/>
      <c r="M191" s="200"/>
      <c r="N191" s="200"/>
      <c r="O191" s="200"/>
      <c r="P191" s="200"/>
      <c r="Q191" s="200"/>
      <c r="R191" s="201"/>
      <c r="S191" s="202"/>
      <c r="T191" s="203"/>
      <c r="U191" s="19"/>
    </row>
    <row r="192" spans="1:21" ht="26.25" customHeight="1" thickTop="1" x14ac:dyDescent="0.25">
      <c r="A192" s="130" t="s">
        <v>86</v>
      </c>
      <c r="B192" s="131"/>
      <c r="C192" s="132"/>
      <c r="D192" s="133"/>
      <c r="E192" s="134"/>
      <c r="F192" s="123" t="s">
        <v>96</v>
      </c>
      <c r="G192" s="124"/>
      <c r="H192" s="128"/>
      <c r="I192" s="129"/>
      <c r="J192" s="197"/>
      <c r="K192" s="198"/>
      <c r="L192" s="197"/>
      <c r="M192" s="198"/>
      <c r="N192" s="20"/>
      <c r="O192" s="128"/>
      <c r="P192" s="199"/>
      <c r="Q192" s="199"/>
      <c r="R192" s="172" t="s">
        <v>94</v>
      </c>
      <c r="S192" s="28"/>
      <c r="T192" s="29"/>
      <c r="U192" s="19"/>
    </row>
    <row r="193" spans="1:21" ht="26.25" customHeight="1" x14ac:dyDescent="0.25">
      <c r="A193" s="184" t="s">
        <v>95</v>
      </c>
      <c r="B193" s="185"/>
      <c r="C193" s="185"/>
      <c r="D193" s="192"/>
      <c r="E193" s="193"/>
      <c r="F193" s="70"/>
      <c r="G193" s="125"/>
      <c r="H193" s="194"/>
      <c r="I193" s="195"/>
      <c r="J193" s="192"/>
      <c r="K193" s="193"/>
      <c r="L193" s="192"/>
      <c r="M193" s="193"/>
      <c r="N193" s="21"/>
      <c r="O193" s="194"/>
      <c r="P193" s="196"/>
      <c r="Q193" s="196"/>
      <c r="R193" s="173"/>
      <c r="S193" s="156"/>
      <c r="T193" s="157"/>
      <c r="U193" s="19"/>
    </row>
    <row r="194" spans="1:21" ht="26.25" customHeight="1" thickBot="1" x14ac:dyDescent="0.3">
      <c r="A194" s="105" t="s">
        <v>87</v>
      </c>
      <c r="B194" s="106"/>
      <c r="C194" s="106"/>
      <c r="D194" s="120"/>
      <c r="E194" s="121"/>
      <c r="F194" s="126"/>
      <c r="G194" s="127"/>
      <c r="H194" s="120"/>
      <c r="I194" s="122"/>
      <c r="J194" s="200"/>
      <c r="K194" s="200"/>
      <c r="L194" s="200"/>
      <c r="M194" s="200"/>
      <c r="N194" s="200"/>
      <c r="O194" s="200"/>
      <c r="P194" s="200"/>
      <c r="Q194" s="200"/>
      <c r="R194" s="201"/>
      <c r="S194" s="202"/>
      <c r="T194" s="203"/>
      <c r="U194" s="19"/>
    </row>
    <row r="195" spans="1:21" ht="26.25" customHeight="1" thickTop="1" x14ac:dyDescent="0.25">
      <c r="A195" s="130" t="s">
        <v>86</v>
      </c>
      <c r="B195" s="131"/>
      <c r="C195" s="132"/>
      <c r="D195" s="133"/>
      <c r="E195" s="134"/>
      <c r="F195" s="123" t="s">
        <v>96</v>
      </c>
      <c r="G195" s="124"/>
      <c r="H195" s="128"/>
      <c r="I195" s="129"/>
      <c r="J195" s="197"/>
      <c r="K195" s="198"/>
      <c r="L195" s="197"/>
      <c r="M195" s="198"/>
      <c r="N195" s="20"/>
      <c r="O195" s="128"/>
      <c r="P195" s="199"/>
      <c r="Q195" s="199"/>
      <c r="R195" s="172" t="s">
        <v>94</v>
      </c>
      <c r="S195" s="28"/>
      <c r="T195" s="29"/>
      <c r="U195" s="19"/>
    </row>
    <row r="196" spans="1:21" ht="26.25" customHeight="1" x14ac:dyDescent="0.25">
      <c r="A196" s="184" t="s">
        <v>95</v>
      </c>
      <c r="B196" s="185"/>
      <c r="C196" s="185"/>
      <c r="D196" s="192"/>
      <c r="E196" s="193"/>
      <c r="F196" s="70"/>
      <c r="G196" s="125"/>
      <c r="H196" s="194"/>
      <c r="I196" s="195"/>
      <c r="J196" s="192"/>
      <c r="K196" s="193"/>
      <c r="L196" s="192"/>
      <c r="M196" s="193"/>
      <c r="N196" s="21"/>
      <c r="O196" s="194"/>
      <c r="P196" s="196"/>
      <c r="Q196" s="196"/>
      <c r="R196" s="173"/>
      <c r="S196" s="156"/>
      <c r="T196" s="157"/>
      <c r="U196" s="19"/>
    </row>
    <row r="197" spans="1:21" ht="26.25" customHeight="1" thickBot="1" x14ac:dyDescent="0.3">
      <c r="A197" s="105" t="s">
        <v>87</v>
      </c>
      <c r="B197" s="106"/>
      <c r="C197" s="106"/>
      <c r="D197" s="120"/>
      <c r="E197" s="121"/>
      <c r="F197" s="126"/>
      <c r="G197" s="127"/>
      <c r="H197" s="120"/>
      <c r="I197" s="122"/>
      <c r="J197" s="200"/>
      <c r="K197" s="200"/>
      <c r="L197" s="200"/>
      <c r="M197" s="200"/>
      <c r="N197" s="200"/>
      <c r="O197" s="200"/>
      <c r="P197" s="200"/>
      <c r="Q197" s="200"/>
      <c r="R197" s="201"/>
      <c r="S197" s="202"/>
      <c r="T197" s="203"/>
      <c r="U197" s="19"/>
    </row>
    <row r="198" spans="1:21" ht="26.25" customHeight="1" thickTop="1" x14ac:dyDescent="0.25">
      <c r="A198" s="130" t="s">
        <v>86</v>
      </c>
      <c r="B198" s="131"/>
      <c r="C198" s="132"/>
      <c r="D198" s="133"/>
      <c r="E198" s="134"/>
      <c r="F198" s="123" t="s">
        <v>96</v>
      </c>
      <c r="G198" s="124"/>
      <c r="H198" s="128"/>
      <c r="I198" s="129"/>
      <c r="J198" s="197"/>
      <c r="K198" s="198"/>
      <c r="L198" s="197"/>
      <c r="M198" s="198"/>
      <c r="N198" s="20"/>
      <c r="O198" s="128"/>
      <c r="P198" s="199"/>
      <c r="Q198" s="199"/>
      <c r="R198" s="172" t="s">
        <v>94</v>
      </c>
      <c r="S198" s="28"/>
      <c r="T198" s="29"/>
      <c r="U198" s="19"/>
    </row>
    <row r="199" spans="1:21" ht="26.25" customHeight="1" x14ac:dyDescent="0.25">
      <c r="A199" s="184" t="s">
        <v>95</v>
      </c>
      <c r="B199" s="185"/>
      <c r="C199" s="185"/>
      <c r="D199" s="192"/>
      <c r="E199" s="193"/>
      <c r="F199" s="70"/>
      <c r="G199" s="125"/>
      <c r="H199" s="194"/>
      <c r="I199" s="195"/>
      <c r="J199" s="192"/>
      <c r="K199" s="193"/>
      <c r="L199" s="192"/>
      <c r="M199" s="193"/>
      <c r="N199" s="21"/>
      <c r="O199" s="194"/>
      <c r="P199" s="196"/>
      <c r="Q199" s="196"/>
      <c r="R199" s="173"/>
      <c r="S199" s="156"/>
      <c r="T199" s="157"/>
      <c r="U199" s="19"/>
    </row>
    <row r="200" spans="1:21" ht="26.25" customHeight="1" thickBot="1" x14ac:dyDescent="0.3">
      <c r="A200" s="105" t="s">
        <v>87</v>
      </c>
      <c r="B200" s="106"/>
      <c r="C200" s="106"/>
      <c r="D200" s="120"/>
      <c r="E200" s="121"/>
      <c r="F200" s="126"/>
      <c r="G200" s="127"/>
      <c r="H200" s="120"/>
      <c r="I200" s="122"/>
      <c r="J200" s="200"/>
      <c r="K200" s="200"/>
      <c r="L200" s="200"/>
      <c r="M200" s="200"/>
      <c r="N200" s="200"/>
      <c r="O200" s="200"/>
      <c r="P200" s="200"/>
      <c r="Q200" s="200"/>
      <c r="R200" s="201"/>
      <c r="S200" s="202"/>
      <c r="T200" s="203"/>
      <c r="U200" s="19"/>
    </row>
    <row r="201" spans="1:21" ht="26.25" customHeight="1" thickTop="1" x14ac:dyDescent="0.25">
      <c r="A201" s="130" t="s">
        <v>86</v>
      </c>
      <c r="B201" s="131"/>
      <c r="C201" s="132"/>
      <c r="D201" s="133"/>
      <c r="E201" s="134"/>
      <c r="F201" s="123" t="s">
        <v>96</v>
      </c>
      <c r="G201" s="124"/>
      <c r="H201" s="128"/>
      <c r="I201" s="129"/>
      <c r="J201" s="197"/>
      <c r="K201" s="198"/>
      <c r="L201" s="197"/>
      <c r="M201" s="198"/>
      <c r="N201" s="20"/>
      <c r="O201" s="128"/>
      <c r="P201" s="199"/>
      <c r="Q201" s="199"/>
      <c r="R201" s="172" t="s">
        <v>94</v>
      </c>
      <c r="S201" s="28"/>
      <c r="T201" s="29"/>
      <c r="U201" s="19"/>
    </row>
    <row r="202" spans="1:21" ht="26.25" customHeight="1" x14ac:dyDescent="0.25">
      <c r="A202" s="184" t="s">
        <v>95</v>
      </c>
      <c r="B202" s="185"/>
      <c r="C202" s="185"/>
      <c r="D202" s="192"/>
      <c r="E202" s="193"/>
      <c r="F202" s="70"/>
      <c r="G202" s="125"/>
      <c r="H202" s="194"/>
      <c r="I202" s="195"/>
      <c r="J202" s="192"/>
      <c r="K202" s="193"/>
      <c r="L202" s="192"/>
      <c r="M202" s="193"/>
      <c r="N202" s="21"/>
      <c r="O202" s="194"/>
      <c r="P202" s="196"/>
      <c r="Q202" s="196"/>
      <c r="R202" s="173"/>
      <c r="S202" s="156"/>
      <c r="T202" s="157"/>
      <c r="U202" s="19"/>
    </row>
    <row r="203" spans="1:21" ht="26.25" customHeight="1" thickBot="1" x14ac:dyDescent="0.3">
      <c r="A203" s="105" t="s">
        <v>87</v>
      </c>
      <c r="B203" s="106"/>
      <c r="C203" s="106"/>
      <c r="D203" s="120"/>
      <c r="E203" s="121"/>
      <c r="F203" s="126"/>
      <c r="G203" s="127"/>
      <c r="H203" s="120"/>
      <c r="I203" s="122"/>
      <c r="J203" s="200"/>
      <c r="K203" s="200"/>
      <c r="L203" s="200"/>
      <c r="M203" s="200"/>
      <c r="N203" s="200"/>
      <c r="O203" s="200"/>
      <c r="P203" s="200"/>
      <c r="Q203" s="200"/>
      <c r="R203" s="201"/>
      <c r="S203" s="202"/>
      <c r="T203" s="203"/>
      <c r="U203" s="19"/>
    </row>
    <row r="204" spans="1:21" ht="26.25" customHeight="1" thickTop="1" x14ac:dyDescent="0.25">
      <c r="A204" s="130" t="s">
        <v>86</v>
      </c>
      <c r="B204" s="131"/>
      <c r="C204" s="132"/>
      <c r="D204" s="133"/>
      <c r="E204" s="134"/>
      <c r="F204" s="123" t="s">
        <v>96</v>
      </c>
      <c r="G204" s="124"/>
      <c r="H204" s="128"/>
      <c r="I204" s="129"/>
      <c r="J204" s="197"/>
      <c r="K204" s="198"/>
      <c r="L204" s="197"/>
      <c r="M204" s="198"/>
      <c r="N204" s="20"/>
      <c r="O204" s="128"/>
      <c r="P204" s="199"/>
      <c r="Q204" s="199"/>
      <c r="R204" s="172" t="s">
        <v>94</v>
      </c>
      <c r="S204" s="28"/>
      <c r="T204" s="29"/>
      <c r="U204" s="19"/>
    </row>
    <row r="205" spans="1:21" ht="26.25" customHeight="1" x14ac:dyDescent="0.25">
      <c r="A205" s="184" t="s">
        <v>95</v>
      </c>
      <c r="B205" s="185"/>
      <c r="C205" s="185"/>
      <c r="D205" s="192"/>
      <c r="E205" s="193"/>
      <c r="F205" s="70"/>
      <c r="G205" s="125"/>
      <c r="H205" s="194"/>
      <c r="I205" s="195"/>
      <c r="J205" s="192"/>
      <c r="K205" s="193"/>
      <c r="L205" s="192"/>
      <c r="M205" s="193"/>
      <c r="N205" s="21"/>
      <c r="O205" s="194"/>
      <c r="P205" s="196"/>
      <c r="Q205" s="196"/>
      <c r="R205" s="173"/>
      <c r="S205" s="156"/>
      <c r="T205" s="157"/>
      <c r="U205" s="19"/>
    </row>
    <row r="206" spans="1:21" ht="26.25" customHeight="1" thickBot="1" x14ac:dyDescent="0.3">
      <c r="A206" s="105" t="s">
        <v>87</v>
      </c>
      <c r="B206" s="106"/>
      <c r="C206" s="106"/>
      <c r="D206" s="120"/>
      <c r="E206" s="121"/>
      <c r="F206" s="126"/>
      <c r="G206" s="127"/>
      <c r="H206" s="120"/>
      <c r="I206" s="122"/>
      <c r="J206" s="200"/>
      <c r="K206" s="200"/>
      <c r="L206" s="200"/>
      <c r="M206" s="200"/>
      <c r="N206" s="200"/>
      <c r="O206" s="200"/>
      <c r="P206" s="200"/>
      <c r="Q206" s="200"/>
      <c r="R206" s="201"/>
      <c r="S206" s="202"/>
      <c r="T206" s="203"/>
      <c r="U206" s="19"/>
    </row>
    <row r="207" spans="1:21" ht="26.25" customHeight="1" thickTop="1" x14ac:dyDescent="0.25">
      <c r="A207" s="130" t="s">
        <v>86</v>
      </c>
      <c r="B207" s="131"/>
      <c r="C207" s="132"/>
      <c r="D207" s="133"/>
      <c r="E207" s="134"/>
      <c r="F207" s="123" t="s">
        <v>96</v>
      </c>
      <c r="G207" s="124"/>
      <c r="H207" s="128"/>
      <c r="I207" s="129"/>
      <c r="J207" s="197"/>
      <c r="K207" s="198"/>
      <c r="L207" s="197"/>
      <c r="M207" s="198"/>
      <c r="N207" s="20"/>
      <c r="O207" s="128"/>
      <c r="P207" s="199"/>
      <c r="Q207" s="199"/>
      <c r="R207" s="172" t="s">
        <v>94</v>
      </c>
      <c r="S207" s="28"/>
      <c r="T207" s="29"/>
      <c r="U207" s="19"/>
    </row>
    <row r="208" spans="1:21" ht="26.25" customHeight="1" x14ac:dyDescent="0.25">
      <c r="A208" s="184" t="s">
        <v>95</v>
      </c>
      <c r="B208" s="185"/>
      <c r="C208" s="185"/>
      <c r="D208" s="192"/>
      <c r="E208" s="193"/>
      <c r="F208" s="70"/>
      <c r="G208" s="125"/>
      <c r="H208" s="194"/>
      <c r="I208" s="195"/>
      <c r="J208" s="192"/>
      <c r="K208" s="193"/>
      <c r="L208" s="192"/>
      <c r="M208" s="193"/>
      <c r="N208" s="21"/>
      <c r="O208" s="194"/>
      <c r="P208" s="196"/>
      <c r="Q208" s="196"/>
      <c r="R208" s="173"/>
      <c r="S208" s="156"/>
      <c r="T208" s="157"/>
      <c r="U208" s="19"/>
    </row>
    <row r="209" spans="1:21" ht="26.25" customHeight="1" thickBot="1" x14ac:dyDescent="0.3">
      <c r="A209" s="105" t="s">
        <v>87</v>
      </c>
      <c r="B209" s="106"/>
      <c r="C209" s="106"/>
      <c r="D209" s="120"/>
      <c r="E209" s="121"/>
      <c r="F209" s="126"/>
      <c r="G209" s="127"/>
      <c r="H209" s="120"/>
      <c r="I209" s="122"/>
      <c r="J209" s="200"/>
      <c r="K209" s="200"/>
      <c r="L209" s="200"/>
      <c r="M209" s="200"/>
      <c r="N209" s="200"/>
      <c r="O209" s="200"/>
      <c r="P209" s="200"/>
      <c r="Q209" s="200"/>
      <c r="R209" s="201"/>
      <c r="S209" s="202"/>
      <c r="T209" s="203"/>
      <c r="U209" s="19"/>
    </row>
    <row r="210" spans="1:21" ht="26.25" customHeight="1" thickTop="1" x14ac:dyDescent="0.25">
      <c r="A210" s="130" t="s">
        <v>86</v>
      </c>
      <c r="B210" s="131"/>
      <c r="C210" s="132"/>
      <c r="D210" s="133"/>
      <c r="E210" s="134"/>
      <c r="F210" s="123" t="s">
        <v>96</v>
      </c>
      <c r="G210" s="124"/>
      <c r="H210" s="128"/>
      <c r="I210" s="129"/>
      <c r="J210" s="197"/>
      <c r="K210" s="198"/>
      <c r="L210" s="197"/>
      <c r="M210" s="198"/>
      <c r="N210" s="20"/>
      <c r="O210" s="128"/>
      <c r="P210" s="199"/>
      <c r="Q210" s="199"/>
      <c r="R210" s="172" t="s">
        <v>94</v>
      </c>
      <c r="S210" s="28"/>
      <c r="T210" s="29"/>
      <c r="U210" s="19"/>
    </row>
    <row r="211" spans="1:21" ht="26.25" customHeight="1" x14ac:dyDescent="0.25">
      <c r="A211" s="184" t="s">
        <v>95</v>
      </c>
      <c r="B211" s="185"/>
      <c r="C211" s="185"/>
      <c r="D211" s="192"/>
      <c r="E211" s="193"/>
      <c r="F211" s="70"/>
      <c r="G211" s="125"/>
      <c r="H211" s="194"/>
      <c r="I211" s="195"/>
      <c r="J211" s="192"/>
      <c r="K211" s="193"/>
      <c r="L211" s="192"/>
      <c r="M211" s="193"/>
      <c r="N211" s="21"/>
      <c r="O211" s="194"/>
      <c r="P211" s="196"/>
      <c r="Q211" s="196"/>
      <c r="R211" s="173"/>
      <c r="S211" s="156"/>
      <c r="T211" s="157"/>
      <c r="U211" s="19"/>
    </row>
    <row r="212" spans="1:21" ht="26.25" customHeight="1" thickBot="1" x14ac:dyDescent="0.3">
      <c r="A212" s="105" t="s">
        <v>87</v>
      </c>
      <c r="B212" s="106"/>
      <c r="C212" s="106"/>
      <c r="D212" s="120"/>
      <c r="E212" s="121"/>
      <c r="F212" s="126"/>
      <c r="G212" s="127"/>
      <c r="H212" s="120"/>
      <c r="I212" s="122"/>
      <c r="J212" s="200"/>
      <c r="K212" s="200"/>
      <c r="L212" s="200"/>
      <c r="M212" s="200"/>
      <c r="N212" s="200"/>
      <c r="O212" s="200"/>
      <c r="P212" s="200"/>
      <c r="Q212" s="200"/>
      <c r="R212" s="201"/>
      <c r="S212" s="202"/>
      <c r="T212" s="203"/>
      <c r="U212" s="19"/>
    </row>
    <row r="213" spans="1:21" ht="26.25" customHeight="1" thickTop="1" x14ac:dyDescent="0.25">
      <c r="A213" s="130" t="s">
        <v>86</v>
      </c>
      <c r="B213" s="131"/>
      <c r="C213" s="132"/>
      <c r="D213" s="133"/>
      <c r="E213" s="134"/>
      <c r="F213" s="123" t="s">
        <v>96</v>
      </c>
      <c r="G213" s="124"/>
      <c r="H213" s="128"/>
      <c r="I213" s="129"/>
      <c r="J213" s="197"/>
      <c r="K213" s="198"/>
      <c r="L213" s="197"/>
      <c r="M213" s="198"/>
      <c r="N213" s="20"/>
      <c r="O213" s="128"/>
      <c r="P213" s="199"/>
      <c r="Q213" s="199"/>
      <c r="R213" s="172" t="s">
        <v>94</v>
      </c>
      <c r="S213" s="28"/>
      <c r="T213" s="29"/>
      <c r="U213" s="19"/>
    </row>
    <row r="214" spans="1:21" ht="26.25" customHeight="1" x14ac:dyDescent="0.25">
      <c r="A214" s="184" t="s">
        <v>95</v>
      </c>
      <c r="B214" s="185"/>
      <c r="C214" s="185"/>
      <c r="D214" s="192"/>
      <c r="E214" s="193"/>
      <c r="F214" s="70"/>
      <c r="G214" s="125"/>
      <c r="H214" s="194"/>
      <c r="I214" s="195"/>
      <c r="J214" s="192"/>
      <c r="K214" s="193"/>
      <c r="L214" s="192"/>
      <c r="M214" s="193"/>
      <c r="N214" s="21"/>
      <c r="O214" s="194"/>
      <c r="P214" s="196"/>
      <c r="Q214" s="196"/>
      <c r="R214" s="173"/>
      <c r="S214" s="156"/>
      <c r="T214" s="157"/>
      <c r="U214" s="19"/>
    </row>
    <row r="215" spans="1:21" ht="26.25" customHeight="1" thickBot="1" x14ac:dyDescent="0.3">
      <c r="A215" s="105" t="s">
        <v>87</v>
      </c>
      <c r="B215" s="106"/>
      <c r="C215" s="106"/>
      <c r="D215" s="120"/>
      <c r="E215" s="121"/>
      <c r="F215" s="126"/>
      <c r="G215" s="127"/>
      <c r="H215" s="120"/>
      <c r="I215" s="122"/>
      <c r="J215" s="200"/>
      <c r="K215" s="200"/>
      <c r="L215" s="200"/>
      <c r="M215" s="200"/>
      <c r="N215" s="200"/>
      <c r="O215" s="200"/>
      <c r="P215" s="200"/>
      <c r="Q215" s="200"/>
      <c r="R215" s="201"/>
      <c r="S215" s="202"/>
      <c r="T215" s="203"/>
      <c r="U215" s="19"/>
    </row>
    <row r="216" spans="1:21" ht="26.25" customHeight="1" thickTop="1" x14ac:dyDescent="0.25">
      <c r="A216" s="130" t="s">
        <v>86</v>
      </c>
      <c r="B216" s="131"/>
      <c r="C216" s="132"/>
      <c r="D216" s="133"/>
      <c r="E216" s="134"/>
      <c r="F216" s="123" t="s">
        <v>96</v>
      </c>
      <c r="G216" s="124"/>
      <c r="H216" s="128"/>
      <c r="I216" s="129"/>
      <c r="J216" s="197"/>
      <c r="K216" s="198"/>
      <c r="L216" s="197"/>
      <c r="M216" s="198"/>
      <c r="N216" s="20"/>
      <c r="O216" s="128"/>
      <c r="P216" s="199"/>
      <c r="Q216" s="199"/>
      <c r="R216" s="172" t="s">
        <v>94</v>
      </c>
      <c r="S216" s="28"/>
      <c r="T216" s="29"/>
      <c r="U216" s="19"/>
    </row>
    <row r="217" spans="1:21" ht="26.25" customHeight="1" x14ac:dyDescent="0.25">
      <c r="A217" s="184" t="s">
        <v>95</v>
      </c>
      <c r="B217" s="185"/>
      <c r="C217" s="185"/>
      <c r="D217" s="192"/>
      <c r="E217" s="193"/>
      <c r="F217" s="70"/>
      <c r="G217" s="125"/>
      <c r="H217" s="194"/>
      <c r="I217" s="195"/>
      <c r="J217" s="192"/>
      <c r="K217" s="193"/>
      <c r="L217" s="192"/>
      <c r="M217" s="193"/>
      <c r="N217" s="21"/>
      <c r="O217" s="194"/>
      <c r="P217" s="196"/>
      <c r="Q217" s="196"/>
      <c r="R217" s="173"/>
      <c r="S217" s="156"/>
      <c r="T217" s="157"/>
      <c r="U217" s="19"/>
    </row>
    <row r="218" spans="1:21" ht="26.25" customHeight="1" thickBot="1" x14ac:dyDescent="0.3">
      <c r="A218" s="105" t="s">
        <v>87</v>
      </c>
      <c r="B218" s="106"/>
      <c r="C218" s="106"/>
      <c r="D218" s="120"/>
      <c r="E218" s="121"/>
      <c r="F218" s="126"/>
      <c r="G218" s="127"/>
      <c r="H218" s="120"/>
      <c r="I218" s="122"/>
      <c r="J218" s="200"/>
      <c r="K218" s="200"/>
      <c r="L218" s="200"/>
      <c r="M218" s="200"/>
      <c r="N218" s="200"/>
      <c r="O218" s="200"/>
      <c r="P218" s="200"/>
      <c r="Q218" s="200"/>
      <c r="R218" s="201"/>
      <c r="S218" s="202"/>
      <c r="T218" s="203"/>
      <c r="U218" s="19"/>
    </row>
    <row r="219" spans="1:21" ht="26.25" customHeight="1" thickTop="1" x14ac:dyDescent="0.25">
      <c r="A219" s="130" t="s">
        <v>86</v>
      </c>
      <c r="B219" s="131"/>
      <c r="C219" s="132"/>
      <c r="D219" s="133"/>
      <c r="E219" s="134"/>
      <c r="F219" s="123" t="s">
        <v>96</v>
      </c>
      <c r="G219" s="124"/>
      <c r="H219" s="128"/>
      <c r="I219" s="129"/>
      <c r="J219" s="197"/>
      <c r="K219" s="198"/>
      <c r="L219" s="197"/>
      <c r="M219" s="198"/>
      <c r="N219" s="20"/>
      <c r="O219" s="128"/>
      <c r="P219" s="199"/>
      <c r="Q219" s="199"/>
      <c r="R219" s="172" t="s">
        <v>94</v>
      </c>
      <c r="S219" s="28"/>
      <c r="T219" s="29"/>
      <c r="U219" s="19"/>
    </row>
    <row r="220" spans="1:21" ht="26.25" customHeight="1" x14ac:dyDescent="0.25">
      <c r="A220" s="184" t="s">
        <v>95</v>
      </c>
      <c r="B220" s="185"/>
      <c r="C220" s="185"/>
      <c r="D220" s="192"/>
      <c r="E220" s="193"/>
      <c r="F220" s="70"/>
      <c r="G220" s="125"/>
      <c r="H220" s="194"/>
      <c r="I220" s="195"/>
      <c r="J220" s="192"/>
      <c r="K220" s="193"/>
      <c r="L220" s="192"/>
      <c r="M220" s="193"/>
      <c r="N220" s="21"/>
      <c r="O220" s="194"/>
      <c r="P220" s="196"/>
      <c r="Q220" s="196"/>
      <c r="R220" s="173"/>
      <c r="S220" s="156"/>
      <c r="T220" s="157"/>
      <c r="U220" s="19"/>
    </row>
    <row r="221" spans="1:21" ht="26.25" customHeight="1" thickBot="1" x14ac:dyDescent="0.3">
      <c r="A221" s="105" t="s">
        <v>87</v>
      </c>
      <c r="B221" s="106"/>
      <c r="C221" s="106"/>
      <c r="D221" s="120"/>
      <c r="E221" s="121"/>
      <c r="F221" s="126"/>
      <c r="G221" s="127"/>
      <c r="H221" s="120"/>
      <c r="I221" s="122"/>
      <c r="J221" s="200"/>
      <c r="K221" s="200"/>
      <c r="L221" s="200"/>
      <c r="M221" s="200"/>
      <c r="N221" s="200"/>
      <c r="O221" s="200"/>
      <c r="P221" s="200"/>
      <c r="Q221" s="200"/>
      <c r="R221" s="201"/>
      <c r="S221" s="202"/>
      <c r="T221" s="203"/>
      <c r="U221" s="19"/>
    </row>
    <row r="222" spans="1:21" ht="26.25" customHeight="1" thickTop="1" x14ac:dyDescent="0.25">
      <c r="A222" s="130" t="s">
        <v>86</v>
      </c>
      <c r="B222" s="131"/>
      <c r="C222" s="132"/>
      <c r="D222" s="133"/>
      <c r="E222" s="134"/>
      <c r="F222" s="123" t="s">
        <v>96</v>
      </c>
      <c r="G222" s="124"/>
      <c r="H222" s="128"/>
      <c r="I222" s="129"/>
      <c r="J222" s="197"/>
      <c r="K222" s="198"/>
      <c r="L222" s="197"/>
      <c r="M222" s="198"/>
      <c r="N222" s="20"/>
      <c r="O222" s="128"/>
      <c r="P222" s="199"/>
      <c r="Q222" s="199"/>
      <c r="R222" s="172" t="s">
        <v>94</v>
      </c>
      <c r="S222" s="28"/>
      <c r="T222" s="29"/>
      <c r="U222" s="19"/>
    </row>
    <row r="223" spans="1:21" ht="26.25" customHeight="1" x14ac:dyDescent="0.25">
      <c r="A223" s="184" t="s">
        <v>95</v>
      </c>
      <c r="B223" s="185"/>
      <c r="C223" s="185"/>
      <c r="D223" s="192"/>
      <c r="E223" s="193"/>
      <c r="F223" s="70"/>
      <c r="G223" s="125"/>
      <c r="H223" s="194"/>
      <c r="I223" s="195"/>
      <c r="J223" s="192"/>
      <c r="K223" s="193"/>
      <c r="L223" s="192"/>
      <c r="M223" s="193"/>
      <c r="N223" s="21"/>
      <c r="O223" s="194"/>
      <c r="P223" s="196"/>
      <c r="Q223" s="196"/>
      <c r="R223" s="173"/>
      <c r="S223" s="156"/>
      <c r="T223" s="157"/>
      <c r="U223" s="19"/>
    </row>
    <row r="224" spans="1:21" ht="26.25" customHeight="1" thickBot="1" x14ac:dyDescent="0.3">
      <c r="A224" s="105" t="s">
        <v>87</v>
      </c>
      <c r="B224" s="106"/>
      <c r="C224" s="106"/>
      <c r="D224" s="120"/>
      <c r="E224" s="121"/>
      <c r="F224" s="126"/>
      <c r="G224" s="127"/>
      <c r="H224" s="120"/>
      <c r="I224" s="122"/>
      <c r="J224" s="200"/>
      <c r="K224" s="200"/>
      <c r="L224" s="200"/>
      <c r="M224" s="200"/>
      <c r="N224" s="200"/>
      <c r="O224" s="200"/>
      <c r="P224" s="200"/>
      <c r="Q224" s="200"/>
      <c r="R224" s="201"/>
      <c r="S224" s="202"/>
      <c r="T224" s="203"/>
      <c r="U224" s="19"/>
    </row>
    <row r="225" spans="1:21" ht="26.25" customHeight="1" thickTop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26.2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26.2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26.2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26.2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26.2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26.2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26.2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26.2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26.2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26.2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26.2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26.2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26.2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26.2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26.2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26.2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26.2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26.2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26.2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26.2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26.2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26.2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26.2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26.2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26.2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26.2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26.2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26.2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26.2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26.2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26.2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26.2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26.2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26.2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26.2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26.2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26.2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26.2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26.2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26.2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26.2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26.2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26.2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26.2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26.2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26.2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26.2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26.2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26.2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26.2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26.2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26.2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26.2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26.2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26.2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26.2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26.2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26.2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26.2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26.2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26.2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26.2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26.2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26.2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26.2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26.2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26.2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26.2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26.2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26.2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26.2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26.2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26.2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26.2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26.2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26.2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26.2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26.2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26.2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26.2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26.2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26.2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26.2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26.2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26.2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26.2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26.2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26.2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26.2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26.2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26.2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26.2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26.2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26.2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26.2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26.2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26.2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26.2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26.2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26.2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26.2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26.2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26.2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26.2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26.2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26.2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26.2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26.2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26.2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26.2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26.2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26.2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26.2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26.2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26.2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26.2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26.2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26.2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26.2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26.2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26.2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26.2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26.2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26.2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26.2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26.2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26.2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26.2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26.2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26.2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26.2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26.2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26.2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26.2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26.2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26.2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26.2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26.2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26.2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26.2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26.2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26.2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26.2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26.2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26.2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26.2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26.2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26.2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26.2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26.2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26.2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26.2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26.2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26.2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26.2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26.2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26.2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26.2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26.2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26.2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26.2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26.2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26.2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26.2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26.2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26.2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26.2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26.2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26.2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26.2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26.2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26.2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26.2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26.2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26.2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26.2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26.2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26.2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26.2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26.2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26.2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26.2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26.2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26.2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26.2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26.2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26.2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26.2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26.2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26.2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26.2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26.2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26.2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26.2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26.2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26.25" customHeight="1" x14ac:dyDescent="0.25"/>
    <row r="422" spans="1:21" ht="26.25" customHeight="1" x14ac:dyDescent="0.25"/>
    <row r="423" spans="1:21" ht="26.25" customHeight="1" x14ac:dyDescent="0.25"/>
    <row r="424" spans="1:21" ht="26.25" customHeight="1" x14ac:dyDescent="0.25"/>
    <row r="425" spans="1:21" ht="26.25" customHeight="1" x14ac:dyDescent="0.25"/>
    <row r="426" spans="1:21" ht="26.25" customHeight="1" x14ac:dyDescent="0.25"/>
    <row r="427" spans="1:21" ht="26.25" customHeight="1" x14ac:dyDescent="0.25"/>
    <row r="428" spans="1:21" ht="26.25" customHeight="1" x14ac:dyDescent="0.25"/>
    <row r="429" spans="1:21" ht="26.25" customHeight="1" x14ac:dyDescent="0.25"/>
    <row r="430" spans="1:21" ht="26.25" customHeight="1" x14ac:dyDescent="0.25"/>
    <row r="431" spans="1:21" ht="26.25" customHeight="1" x14ac:dyDescent="0.25"/>
    <row r="432" spans="1:21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</sheetData>
  <mergeCells count="635">
    <mergeCell ref="J23:L23"/>
    <mergeCell ref="J25:L25"/>
    <mergeCell ref="J27:L27"/>
    <mergeCell ref="A222:C222"/>
    <mergeCell ref="D222:E222"/>
    <mergeCell ref="F222:G224"/>
    <mergeCell ref="H222:I222"/>
    <mergeCell ref="J222:K222"/>
    <mergeCell ref="D224:E224"/>
    <mergeCell ref="H224:I224"/>
    <mergeCell ref="J224:Q224"/>
    <mergeCell ref="R224:T224"/>
    <mergeCell ref="L222:M222"/>
    <mergeCell ref="O222:Q222"/>
    <mergeCell ref="R222:T223"/>
    <mergeCell ref="A223:C223"/>
    <mergeCell ref="D223:E223"/>
    <mergeCell ref="H223:I223"/>
    <mergeCell ref="J223:K223"/>
    <mergeCell ref="L223:M223"/>
    <mergeCell ref="O223:Q223"/>
    <mergeCell ref="A220:C220"/>
    <mergeCell ref="D220:E220"/>
    <mergeCell ref="H220:I220"/>
    <mergeCell ref="J220:K220"/>
    <mergeCell ref="L220:M220"/>
    <mergeCell ref="O220:Q220"/>
    <mergeCell ref="J218:Q218"/>
    <mergeCell ref="R218:T218"/>
    <mergeCell ref="A219:C219"/>
    <mergeCell ref="D219:E219"/>
    <mergeCell ref="F219:G221"/>
    <mergeCell ref="H219:I219"/>
    <mergeCell ref="J219:K219"/>
    <mergeCell ref="L219:M219"/>
    <mergeCell ref="O219:Q219"/>
    <mergeCell ref="R219:T220"/>
    <mergeCell ref="A221:C221"/>
    <mergeCell ref="D221:E221"/>
    <mergeCell ref="H221:I221"/>
    <mergeCell ref="J221:Q221"/>
    <mergeCell ref="R221:T221"/>
    <mergeCell ref="A215:C215"/>
    <mergeCell ref="D215:E215"/>
    <mergeCell ref="H215:I215"/>
    <mergeCell ref="J215:Q215"/>
    <mergeCell ref="R215:T215"/>
    <mergeCell ref="A216:C216"/>
    <mergeCell ref="D216:E216"/>
    <mergeCell ref="F216:G218"/>
    <mergeCell ref="H216:I216"/>
    <mergeCell ref="J216:K216"/>
    <mergeCell ref="L216:M216"/>
    <mergeCell ref="O216:Q216"/>
    <mergeCell ref="R216:T217"/>
    <mergeCell ref="A217:C217"/>
    <mergeCell ref="D217:E217"/>
    <mergeCell ref="H217:I217"/>
    <mergeCell ref="J217:K217"/>
    <mergeCell ref="L217:M217"/>
    <mergeCell ref="O217:Q217"/>
    <mergeCell ref="J213:K213"/>
    <mergeCell ref="L213:M213"/>
    <mergeCell ref="O213:Q213"/>
    <mergeCell ref="R213:T214"/>
    <mergeCell ref="A214:C214"/>
    <mergeCell ref="D214:E214"/>
    <mergeCell ref="H214:I214"/>
    <mergeCell ref="J214:K214"/>
    <mergeCell ref="L214:M214"/>
    <mergeCell ref="O214:Q214"/>
    <mergeCell ref="A211:C211"/>
    <mergeCell ref="D211:E211"/>
    <mergeCell ref="H211:I211"/>
    <mergeCell ref="J211:K211"/>
    <mergeCell ref="L211:M211"/>
    <mergeCell ref="O211:Q211"/>
    <mergeCell ref="A210:C210"/>
    <mergeCell ref="D210:E210"/>
    <mergeCell ref="F210:G212"/>
    <mergeCell ref="H210:I210"/>
    <mergeCell ref="J210:K210"/>
    <mergeCell ref="L210:M210"/>
    <mergeCell ref="A212:C212"/>
    <mergeCell ref="D212:E212"/>
    <mergeCell ref="H212:I212"/>
    <mergeCell ref="J212:Q212"/>
    <mergeCell ref="A208:C208"/>
    <mergeCell ref="D208:E208"/>
    <mergeCell ref="H208:I208"/>
    <mergeCell ref="J208:K208"/>
    <mergeCell ref="L208:M208"/>
    <mergeCell ref="O208:Q208"/>
    <mergeCell ref="A207:C207"/>
    <mergeCell ref="D207:E207"/>
    <mergeCell ref="F207:G209"/>
    <mergeCell ref="H207:I207"/>
    <mergeCell ref="J207:K207"/>
    <mergeCell ref="L207:M207"/>
    <mergeCell ref="A209:C209"/>
    <mergeCell ref="D209:E209"/>
    <mergeCell ref="H209:I209"/>
    <mergeCell ref="J209:Q209"/>
    <mergeCell ref="A206:C206"/>
    <mergeCell ref="D206:E206"/>
    <mergeCell ref="H206:I206"/>
    <mergeCell ref="J206:Q206"/>
    <mergeCell ref="R206:T206"/>
    <mergeCell ref="D204:E204"/>
    <mergeCell ref="F204:G206"/>
    <mergeCell ref="H204:I204"/>
    <mergeCell ref="J204:K204"/>
    <mergeCell ref="L204:M204"/>
    <mergeCell ref="O204:Q204"/>
    <mergeCell ref="D205:E205"/>
    <mergeCell ref="H205:I205"/>
    <mergeCell ref="J205:K205"/>
    <mergeCell ref="L205:M205"/>
    <mergeCell ref="A203:C203"/>
    <mergeCell ref="D203:E203"/>
    <mergeCell ref="H203:I203"/>
    <mergeCell ref="J203:Q203"/>
    <mergeCell ref="R203:T203"/>
    <mergeCell ref="D201:E201"/>
    <mergeCell ref="F201:G203"/>
    <mergeCell ref="H201:I201"/>
    <mergeCell ref="J201:K201"/>
    <mergeCell ref="L201:M201"/>
    <mergeCell ref="O201:Q201"/>
    <mergeCell ref="D202:E202"/>
    <mergeCell ref="H202:I202"/>
    <mergeCell ref="J202:K202"/>
    <mergeCell ref="L202:M202"/>
    <mergeCell ref="R201:T202"/>
    <mergeCell ref="R204:T205"/>
    <mergeCell ref="R209:T209"/>
    <mergeCell ref="R212:T212"/>
    <mergeCell ref="D199:E199"/>
    <mergeCell ref="H199:I199"/>
    <mergeCell ref="J199:K199"/>
    <mergeCell ref="L199:M199"/>
    <mergeCell ref="O199:Q199"/>
    <mergeCell ref="O202:Q202"/>
    <mergeCell ref="O205:Q205"/>
    <mergeCell ref="O207:Q207"/>
    <mergeCell ref="R207:T208"/>
    <mergeCell ref="O210:Q210"/>
    <mergeCell ref="R210:T211"/>
    <mergeCell ref="A200:C200"/>
    <mergeCell ref="D200:E200"/>
    <mergeCell ref="H200:I200"/>
    <mergeCell ref="J200:Q200"/>
    <mergeCell ref="R197:T197"/>
    <mergeCell ref="A198:C198"/>
    <mergeCell ref="D198:E198"/>
    <mergeCell ref="F198:G200"/>
    <mergeCell ref="H198:I198"/>
    <mergeCell ref="J198:K198"/>
    <mergeCell ref="L198:M198"/>
    <mergeCell ref="O198:Q198"/>
    <mergeCell ref="R198:T199"/>
    <mergeCell ref="A199:C199"/>
    <mergeCell ref="R200:T200"/>
    <mergeCell ref="A195:C195"/>
    <mergeCell ref="D195:E195"/>
    <mergeCell ref="F195:G197"/>
    <mergeCell ref="H195:I195"/>
    <mergeCell ref="J195:K195"/>
    <mergeCell ref="L195:M195"/>
    <mergeCell ref="O195:Q195"/>
    <mergeCell ref="R195:T196"/>
    <mergeCell ref="A196:C196"/>
    <mergeCell ref="D196:E196"/>
    <mergeCell ref="H196:I196"/>
    <mergeCell ref="J196:K196"/>
    <mergeCell ref="L196:M196"/>
    <mergeCell ref="O196:Q196"/>
    <mergeCell ref="A197:C197"/>
    <mergeCell ref="D197:E197"/>
    <mergeCell ref="H197:I197"/>
    <mergeCell ref="J197:Q197"/>
    <mergeCell ref="A192:C192"/>
    <mergeCell ref="D192:E192"/>
    <mergeCell ref="F192:G194"/>
    <mergeCell ref="H192:I192"/>
    <mergeCell ref="J192:K192"/>
    <mergeCell ref="L192:M192"/>
    <mergeCell ref="O192:Q192"/>
    <mergeCell ref="R192:T193"/>
    <mergeCell ref="A193:C193"/>
    <mergeCell ref="D193:E193"/>
    <mergeCell ref="H193:I193"/>
    <mergeCell ref="J193:K193"/>
    <mergeCell ref="L193:M193"/>
    <mergeCell ref="O193:Q193"/>
    <mergeCell ref="A194:C194"/>
    <mergeCell ref="D194:E194"/>
    <mergeCell ref="H194:I194"/>
    <mergeCell ref="J194:Q194"/>
    <mergeCell ref="R194:T194"/>
    <mergeCell ref="A189:C189"/>
    <mergeCell ref="D189:E189"/>
    <mergeCell ref="F189:G191"/>
    <mergeCell ref="H189:I189"/>
    <mergeCell ref="J189:K189"/>
    <mergeCell ref="L189:M189"/>
    <mergeCell ref="O189:Q189"/>
    <mergeCell ref="R189:T190"/>
    <mergeCell ref="A190:C190"/>
    <mergeCell ref="D190:E190"/>
    <mergeCell ref="H190:I190"/>
    <mergeCell ref="J190:K190"/>
    <mergeCell ref="L190:M190"/>
    <mergeCell ref="O190:Q190"/>
    <mergeCell ref="A191:C191"/>
    <mergeCell ref="D191:E191"/>
    <mergeCell ref="H191:I191"/>
    <mergeCell ref="J191:Q191"/>
    <mergeCell ref="R191:T191"/>
    <mergeCell ref="A186:C186"/>
    <mergeCell ref="D186:E186"/>
    <mergeCell ref="F186:G188"/>
    <mergeCell ref="H186:I186"/>
    <mergeCell ref="J186:K186"/>
    <mergeCell ref="L186:M186"/>
    <mergeCell ref="O186:Q186"/>
    <mergeCell ref="R186:T187"/>
    <mergeCell ref="A187:C187"/>
    <mergeCell ref="D187:E187"/>
    <mergeCell ref="H187:I187"/>
    <mergeCell ref="J187:K187"/>
    <mergeCell ref="L187:M187"/>
    <mergeCell ref="O187:Q187"/>
    <mergeCell ref="A188:C188"/>
    <mergeCell ref="D188:E188"/>
    <mergeCell ref="H188:I188"/>
    <mergeCell ref="J188:Q188"/>
    <mergeCell ref="R188:T188"/>
    <mergeCell ref="A183:C183"/>
    <mergeCell ref="D183:E183"/>
    <mergeCell ref="F183:G185"/>
    <mergeCell ref="H183:I183"/>
    <mergeCell ref="J183:K183"/>
    <mergeCell ref="L183:M183"/>
    <mergeCell ref="O183:Q183"/>
    <mergeCell ref="R183:T184"/>
    <mergeCell ref="A184:C184"/>
    <mergeCell ref="D184:E184"/>
    <mergeCell ref="H184:I184"/>
    <mergeCell ref="J184:K184"/>
    <mergeCell ref="L184:M184"/>
    <mergeCell ref="O184:Q184"/>
    <mergeCell ref="A185:C185"/>
    <mergeCell ref="D185:E185"/>
    <mergeCell ref="H185:I185"/>
    <mergeCell ref="J185:Q185"/>
    <mergeCell ref="R185:T185"/>
    <mergeCell ref="A180:C180"/>
    <mergeCell ref="D180:E180"/>
    <mergeCell ref="F180:G182"/>
    <mergeCell ref="H180:I180"/>
    <mergeCell ref="J180:K180"/>
    <mergeCell ref="L180:M180"/>
    <mergeCell ref="O180:Q180"/>
    <mergeCell ref="R180:T181"/>
    <mergeCell ref="A181:C181"/>
    <mergeCell ref="D181:E181"/>
    <mergeCell ref="H181:I181"/>
    <mergeCell ref="J181:K181"/>
    <mergeCell ref="L181:M181"/>
    <mergeCell ref="O181:Q181"/>
    <mergeCell ref="A182:C182"/>
    <mergeCell ref="D182:E182"/>
    <mergeCell ref="H182:I182"/>
    <mergeCell ref="J182:Q182"/>
    <mergeCell ref="R182:T182"/>
    <mergeCell ref="A177:C177"/>
    <mergeCell ref="D177:E177"/>
    <mergeCell ref="F177:G179"/>
    <mergeCell ref="H177:I177"/>
    <mergeCell ref="J177:K177"/>
    <mergeCell ref="L177:M177"/>
    <mergeCell ref="O177:Q177"/>
    <mergeCell ref="R177:T178"/>
    <mergeCell ref="A178:C178"/>
    <mergeCell ref="D178:E178"/>
    <mergeCell ref="H178:I178"/>
    <mergeCell ref="J178:K178"/>
    <mergeCell ref="L178:M178"/>
    <mergeCell ref="O178:Q178"/>
    <mergeCell ref="A179:C179"/>
    <mergeCell ref="D179:E179"/>
    <mergeCell ref="H179:I179"/>
    <mergeCell ref="J179:Q179"/>
    <mergeCell ref="R179:T179"/>
    <mergeCell ref="R173:T173"/>
    <mergeCell ref="A174:C174"/>
    <mergeCell ref="D174:E174"/>
    <mergeCell ref="F174:G176"/>
    <mergeCell ref="H174:I174"/>
    <mergeCell ref="J174:K174"/>
    <mergeCell ref="L174:M174"/>
    <mergeCell ref="O174:Q174"/>
    <mergeCell ref="R174:T175"/>
    <mergeCell ref="A175:C175"/>
    <mergeCell ref="D175:E175"/>
    <mergeCell ref="H175:I175"/>
    <mergeCell ref="J175:K175"/>
    <mergeCell ref="L175:M175"/>
    <mergeCell ref="O175:Q175"/>
    <mergeCell ref="A176:C176"/>
    <mergeCell ref="D176:E176"/>
    <mergeCell ref="H176:I176"/>
    <mergeCell ref="J176:Q176"/>
    <mergeCell ref="R176:T176"/>
    <mergeCell ref="H172:I172"/>
    <mergeCell ref="J172:K172"/>
    <mergeCell ref="L172:M172"/>
    <mergeCell ref="O172:Q172"/>
    <mergeCell ref="D173:E173"/>
    <mergeCell ref="H173:I173"/>
    <mergeCell ref="J173:Q173"/>
    <mergeCell ref="D171:E171"/>
    <mergeCell ref="F171:G173"/>
    <mergeCell ref="H171:I171"/>
    <mergeCell ref="J171:K171"/>
    <mergeCell ref="L171:M171"/>
    <mergeCell ref="O171:Q171"/>
    <mergeCell ref="R167:T167"/>
    <mergeCell ref="R150:T151"/>
    <mergeCell ref="R152:T152"/>
    <mergeCell ref="R153:T154"/>
    <mergeCell ref="R155:T155"/>
    <mergeCell ref="R156:T157"/>
    <mergeCell ref="R158:T158"/>
    <mergeCell ref="R171:T172"/>
    <mergeCell ref="D172:E172"/>
    <mergeCell ref="D169:E169"/>
    <mergeCell ref="H169:I169"/>
    <mergeCell ref="J169:K169"/>
    <mergeCell ref="L169:M169"/>
    <mergeCell ref="O169:Q169"/>
    <mergeCell ref="D170:E170"/>
    <mergeCell ref="H170:I170"/>
    <mergeCell ref="J170:Q170"/>
    <mergeCell ref="F168:G170"/>
    <mergeCell ref="H168:I168"/>
    <mergeCell ref="J168:K168"/>
    <mergeCell ref="L168:M168"/>
    <mergeCell ref="O168:Q168"/>
    <mergeCell ref="R168:T169"/>
    <mergeCell ref="R170:T170"/>
    <mergeCell ref="A106:E106"/>
    <mergeCell ref="A46:C46"/>
    <mergeCell ref="A47:C47"/>
    <mergeCell ref="A98:E98"/>
    <mergeCell ref="R159:T160"/>
    <mergeCell ref="R161:T161"/>
    <mergeCell ref="R162:T163"/>
    <mergeCell ref="R164:T164"/>
    <mergeCell ref="R165:T166"/>
    <mergeCell ref="D168:E168"/>
    <mergeCell ref="A170:C170"/>
    <mergeCell ref="A171:C171"/>
    <mergeCell ref="A172:C172"/>
    <mergeCell ref="A173:C173"/>
    <mergeCell ref="A168:C168"/>
    <mergeCell ref="A169:C169"/>
    <mergeCell ref="A160:C160"/>
    <mergeCell ref="D160:E160"/>
    <mergeCell ref="A165:C165"/>
    <mergeCell ref="A1:T1"/>
    <mergeCell ref="A205:C205"/>
    <mergeCell ref="A201:C201"/>
    <mergeCell ref="A202:C202"/>
    <mergeCell ref="A204:C204"/>
    <mergeCell ref="A166:C166"/>
    <mergeCell ref="D166:E166"/>
    <mergeCell ref="H166:I166"/>
    <mergeCell ref="J166:K166"/>
    <mergeCell ref="L166:M166"/>
    <mergeCell ref="O166:Q166"/>
    <mergeCell ref="A167:C167"/>
    <mergeCell ref="D167:E167"/>
    <mergeCell ref="H167:I167"/>
    <mergeCell ref="D165:E165"/>
    <mergeCell ref="F165:G167"/>
    <mergeCell ref="H165:I165"/>
    <mergeCell ref="J165:K165"/>
    <mergeCell ref="L165:M165"/>
    <mergeCell ref="O165:Q165"/>
    <mergeCell ref="J167:Q167"/>
    <mergeCell ref="A163:C163"/>
    <mergeCell ref="D163:E163"/>
    <mergeCell ref="H163:I163"/>
    <mergeCell ref="J163:K163"/>
    <mergeCell ref="L163:M163"/>
    <mergeCell ref="O163:Q163"/>
    <mergeCell ref="A164:C164"/>
    <mergeCell ref="D164:E164"/>
    <mergeCell ref="H164:I164"/>
    <mergeCell ref="D162:E162"/>
    <mergeCell ref="F162:G164"/>
    <mergeCell ref="H162:I162"/>
    <mergeCell ref="J162:K162"/>
    <mergeCell ref="L162:M162"/>
    <mergeCell ref="O162:Q162"/>
    <mergeCell ref="J164:Q164"/>
    <mergeCell ref="A162:C162"/>
    <mergeCell ref="J160:K160"/>
    <mergeCell ref="L160:M160"/>
    <mergeCell ref="O160:Q160"/>
    <mergeCell ref="A161:C161"/>
    <mergeCell ref="D161:E161"/>
    <mergeCell ref="H161:I161"/>
    <mergeCell ref="D159:E159"/>
    <mergeCell ref="F159:G161"/>
    <mergeCell ref="H159:I159"/>
    <mergeCell ref="J159:K159"/>
    <mergeCell ref="L159:M159"/>
    <mergeCell ref="O159:Q159"/>
    <mergeCell ref="J161:Q161"/>
    <mergeCell ref="A159:C159"/>
    <mergeCell ref="H160:I160"/>
    <mergeCell ref="J157:K157"/>
    <mergeCell ref="L157:M157"/>
    <mergeCell ref="O157:Q157"/>
    <mergeCell ref="A158:C158"/>
    <mergeCell ref="D158:E158"/>
    <mergeCell ref="H158:I158"/>
    <mergeCell ref="D156:E156"/>
    <mergeCell ref="F156:G158"/>
    <mergeCell ref="H156:I156"/>
    <mergeCell ref="J156:K156"/>
    <mergeCell ref="L156:M156"/>
    <mergeCell ref="O156:Q156"/>
    <mergeCell ref="J158:Q158"/>
    <mergeCell ref="A156:C156"/>
    <mergeCell ref="A157:C157"/>
    <mergeCell ref="D157:E157"/>
    <mergeCell ref="H157:I157"/>
    <mergeCell ref="L153:M153"/>
    <mergeCell ref="O153:Q153"/>
    <mergeCell ref="A154:C154"/>
    <mergeCell ref="D154:E154"/>
    <mergeCell ref="H154:I154"/>
    <mergeCell ref="J154:K154"/>
    <mergeCell ref="L154:M154"/>
    <mergeCell ref="O154:Q154"/>
    <mergeCell ref="A155:C155"/>
    <mergeCell ref="A153:C153"/>
    <mergeCell ref="D153:E153"/>
    <mergeCell ref="F153:G155"/>
    <mergeCell ref="H153:I153"/>
    <mergeCell ref="J153:K153"/>
    <mergeCell ref="D155:E155"/>
    <mergeCell ref="H155:I155"/>
    <mergeCell ref="J155:Q155"/>
    <mergeCell ref="O150:Q150"/>
    <mergeCell ref="A151:C151"/>
    <mergeCell ref="D151:E151"/>
    <mergeCell ref="H151:I151"/>
    <mergeCell ref="J151:K151"/>
    <mergeCell ref="L151:M151"/>
    <mergeCell ref="O151:Q151"/>
    <mergeCell ref="A152:C152"/>
    <mergeCell ref="D152:E152"/>
    <mergeCell ref="A150:C150"/>
    <mergeCell ref="D150:E150"/>
    <mergeCell ref="F150:G152"/>
    <mergeCell ref="H150:I150"/>
    <mergeCell ref="J150:K150"/>
    <mergeCell ref="L150:M150"/>
    <mergeCell ref="H152:I152"/>
    <mergeCell ref="J152:Q152"/>
    <mergeCell ref="A87:B87"/>
    <mergeCell ref="A88:B88"/>
    <mergeCell ref="A89:B89"/>
    <mergeCell ref="A90:B90"/>
    <mergeCell ref="A97:E97"/>
    <mergeCell ref="O47:Q47"/>
    <mergeCell ref="J48:Q48"/>
    <mergeCell ref="O46:Q46"/>
    <mergeCell ref="R48:T48"/>
    <mergeCell ref="R46:T47"/>
    <mergeCell ref="L47:M47"/>
    <mergeCell ref="L46:M46"/>
    <mergeCell ref="J46:K46"/>
    <mergeCell ref="D47:E47"/>
    <mergeCell ref="D48:E48"/>
    <mergeCell ref="F46:G48"/>
    <mergeCell ref="H48:I48"/>
    <mergeCell ref="H47:I47"/>
    <mergeCell ref="J47:K47"/>
    <mergeCell ref="D46:E46"/>
    <mergeCell ref="H46:I46"/>
    <mergeCell ref="A48:C48"/>
    <mergeCell ref="D35:G35"/>
    <mergeCell ref="L37:N37"/>
    <mergeCell ref="O37:T37"/>
    <mergeCell ref="D38:G38"/>
    <mergeCell ref="H38:K38"/>
    <mergeCell ref="H35:K35"/>
    <mergeCell ref="A80:B80"/>
    <mergeCell ref="A81:B81"/>
    <mergeCell ref="A82:B82"/>
    <mergeCell ref="A37:C38"/>
    <mergeCell ref="D37:G37"/>
    <mergeCell ref="H37:K37"/>
    <mergeCell ref="A224:C224"/>
    <mergeCell ref="A42:C43"/>
    <mergeCell ref="D42:T43"/>
    <mergeCell ref="A44:C44"/>
    <mergeCell ref="D44:F44"/>
    <mergeCell ref="G44:I44"/>
    <mergeCell ref="J44:L44"/>
    <mergeCell ref="M44:T44"/>
    <mergeCell ref="A218:C218"/>
    <mergeCell ref="D218:E218"/>
    <mergeCell ref="H218:I218"/>
    <mergeCell ref="F213:G215"/>
    <mergeCell ref="H213:I213"/>
    <mergeCell ref="A213:C213"/>
    <mergeCell ref="D213:E213"/>
    <mergeCell ref="A83:B83"/>
    <mergeCell ref="A84:B84"/>
    <mergeCell ref="A85:B85"/>
    <mergeCell ref="A99:E99"/>
    <mergeCell ref="A100:E100"/>
    <mergeCell ref="A101:E101"/>
    <mergeCell ref="A104:E104"/>
    <mergeCell ref="A105:E105"/>
    <mergeCell ref="A86:B86"/>
    <mergeCell ref="G21:T21"/>
    <mergeCell ref="D21:F21"/>
    <mergeCell ref="D26:E26"/>
    <mergeCell ref="D31:G31"/>
    <mergeCell ref="H31:T31"/>
    <mergeCell ref="L38:M38"/>
    <mergeCell ref="N38:T38"/>
    <mergeCell ref="L35:M35"/>
    <mergeCell ref="N35:T35"/>
    <mergeCell ref="D23:G23"/>
    <mergeCell ref="F26:I26"/>
    <mergeCell ref="D24:I24"/>
    <mergeCell ref="D25:I25"/>
    <mergeCell ref="N26:P26"/>
    <mergeCell ref="D29:J29"/>
    <mergeCell ref="D30:J30"/>
    <mergeCell ref="K30:P30"/>
    <mergeCell ref="D27:I27"/>
    <mergeCell ref="F28:I28"/>
    <mergeCell ref="N28:P28"/>
    <mergeCell ref="D36:G36"/>
    <mergeCell ref="H36:K36"/>
    <mergeCell ref="L36:N36"/>
    <mergeCell ref="D32:L32"/>
    <mergeCell ref="A45:T45"/>
    <mergeCell ref="A39:C41"/>
    <mergeCell ref="D39:J39"/>
    <mergeCell ref="K39:T41"/>
    <mergeCell ref="D40:J40"/>
    <mergeCell ref="D41:J41"/>
    <mergeCell ref="D28:E28"/>
    <mergeCell ref="I22:T22"/>
    <mergeCell ref="D22:H22"/>
    <mergeCell ref="A20:C22"/>
    <mergeCell ref="J20:T20"/>
    <mergeCell ref="A23:C24"/>
    <mergeCell ref="A25:C26"/>
    <mergeCell ref="A29:C31"/>
    <mergeCell ref="A27:C28"/>
    <mergeCell ref="A36:C36"/>
    <mergeCell ref="A32:C33"/>
    <mergeCell ref="M32:T33"/>
    <mergeCell ref="D33:L33"/>
    <mergeCell ref="A34:C35"/>
    <mergeCell ref="D34:G34"/>
    <mergeCell ref="H34:K34"/>
    <mergeCell ref="L34:N34"/>
    <mergeCell ref="O34:T34"/>
    <mergeCell ref="A14:C14"/>
    <mergeCell ref="D14:F16"/>
    <mergeCell ref="G14:I14"/>
    <mergeCell ref="J14:L16"/>
    <mergeCell ref="M14:T19"/>
    <mergeCell ref="A15:C15"/>
    <mergeCell ref="G15:I15"/>
    <mergeCell ref="A17:C17"/>
    <mergeCell ref="D17:F19"/>
    <mergeCell ref="G17:I17"/>
    <mergeCell ref="J17:L19"/>
    <mergeCell ref="A18:C18"/>
    <mergeCell ref="G18:I18"/>
    <mergeCell ref="G16:I16"/>
    <mergeCell ref="A16:C16"/>
    <mergeCell ref="G19:I19"/>
    <mergeCell ref="A19:C19"/>
    <mergeCell ref="A11:C12"/>
    <mergeCell ref="D11:F11"/>
    <mergeCell ref="G11:I11"/>
    <mergeCell ref="J11:L11"/>
    <mergeCell ref="M11:O11"/>
    <mergeCell ref="P11:T12"/>
    <mergeCell ref="A6:C8"/>
    <mergeCell ref="D6:F6"/>
    <mergeCell ref="G6:I6"/>
    <mergeCell ref="J6:L6"/>
    <mergeCell ref="M6:T8"/>
    <mergeCell ref="D7:F7"/>
    <mergeCell ref="G7:I7"/>
    <mergeCell ref="J7:L7"/>
    <mergeCell ref="G20:I20"/>
    <mergeCell ref="H23:I23"/>
    <mergeCell ref="D20:F20"/>
    <mergeCell ref="D8:F8"/>
    <mergeCell ref="G8:I8"/>
    <mergeCell ref="A5:T5"/>
    <mergeCell ref="A2:C4"/>
    <mergeCell ref="D2:E2"/>
    <mergeCell ref="F2:T2"/>
    <mergeCell ref="D3:E3"/>
    <mergeCell ref="F3:T3"/>
    <mergeCell ref="D4:E4"/>
    <mergeCell ref="F4:T4"/>
    <mergeCell ref="D12:F12"/>
    <mergeCell ref="G12:I12"/>
    <mergeCell ref="J12:L12"/>
    <mergeCell ref="M12:O12"/>
    <mergeCell ref="A13:C13"/>
    <mergeCell ref="D13:F13"/>
    <mergeCell ref="J8:L8"/>
    <mergeCell ref="A9:C9"/>
    <mergeCell ref="D9:T10"/>
    <mergeCell ref="A10:C10"/>
  </mergeCells>
  <conditionalFormatting sqref="D6:L6">
    <cfRule type="containsText" dxfId="9" priority="6" operator="containsText" text=" ">
      <formula>NOT(ISERROR(SEARCH(" ",D6)))</formula>
    </cfRule>
    <cfRule type="containsText" dxfId="8" priority="9" operator="containsText" text="FAŁSZ">
      <formula>NOT(ISERROR(SEARCH("FAŁSZ",D6)))</formula>
    </cfRule>
    <cfRule type="cellIs" dxfId="7" priority="10" operator="greaterThan">
      <formula>"suma($E$59:$E$61)"</formula>
    </cfRule>
  </conditionalFormatting>
  <conditionalFormatting sqref="D7:I7">
    <cfRule type="containsText" dxfId="6" priority="7" operator="containsText" text=" ">
      <formula>NOT(ISERROR(SEARCH(" ",D7)))</formula>
    </cfRule>
    <cfRule type="containsText" dxfId="5" priority="8" operator="containsText" text="FAŁSZ">
      <formula>NOT(ISERROR(SEARCH("FAŁSZ",D7)))</formula>
    </cfRule>
  </conditionalFormatting>
  <conditionalFormatting sqref="D8:L8">
    <cfRule type="containsText" dxfId="4" priority="4" operator="containsText" text=" ">
      <formula>NOT(ISERROR(SEARCH(" ",D8)))</formula>
    </cfRule>
    <cfRule type="containsText" dxfId="3" priority="5" operator="containsText" text=" ">
      <formula>NOT(ISERROR(SEARCH(" ",D8)))</formula>
    </cfRule>
  </conditionalFormatting>
  <conditionalFormatting sqref="D11:O12">
    <cfRule type="containsText" dxfId="2" priority="3" operator="containsText" text=" ">
      <formula>NOT(ISERROR(SEARCH(" ",D11)))</formula>
    </cfRule>
  </conditionalFormatting>
  <conditionalFormatting sqref="D39:J41">
    <cfRule type="containsText" dxfId="1" priority="1" operator="containsText" text=" ">
      <formula>NOT(ISERROR(SEARCH(" ",D39)))</formula>
    </cfRule>
    <cfRule type="containsText" dxfId="0" priority="2" operator="containsText" text=" ">
      <formula>NOT(ISERROR(SEARCH(" ",D39)))</formula>
    </cfRule>
  </conditionalFormatting>
  <pageMargins left="0.25" right="0.25" top="0.75" bottom="0.75" header="0.3" footer="0.3"/>
  <pageSetup paperSize="9"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47625</xdr:rowOff>
                  </from>
                  <to>
                    <xdr:col>4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47625</xdr:rowOff>
                  </from>
                  <to>
                    <xdr:col>4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47625</xdr:rowOff>
                  </from>
                  <to>
                    <xdr:col>4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47625</xdr:rowOff>
                  </from>
                  <to>
                    <xdr:col>7</xdr:col>
                    <xdr:colOff>466725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7</xdr:col>
                    <xdr:colOff>466725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47625</xdr:rowOff>
                  </from>
                  <to>
                    <xdr:col>7</xdr:col>
                    <xdr:colOff>466725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47625</xdr:rowOff>
                  </from>
                  <to>
                    <xdr:col>11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47625</xdr:rowOff>
                  </from>
                  <to>
                    <xdr:col>11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47625</xdr:rowOff>
                  </from>
                  <to>
                    <xdr:col>4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47625</xdr:rowOff>
                  </from>
                  <to>
                    <xdr:col>4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47625</xdr:rowOff>
                  </from>
                  <to>
                    <xdr:col>7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47625</xdr:rowOff>
                  </from>
                  <to>
                    <xdr:col>7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47625</xdr:rowOff>
                  </from>
                  <to>
                    <xdr:col>11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47625</xdr:rowOff>
                  </from>
                  <to>
                    <xdr:col>11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10</xdr:row>
                    <xdr:rowOff>47625</xdr:rowOff>
                  </from>
                  <to>
                    <xdr:col>13</xdr:col>
                    <xdr:colOff>581025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47625</xdr:rowOff>
                  </from>
                  <to>
                    <xdr:col>13</xdr:col>
                    <xdr:colOff>581025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24</xdr:row>
                    <xdr:rowOff>47625</xdr:rowOff>
                  </from>
                  <to>
                    <xdr:col>8</xdr:col>
                    <xdr:colOff>504825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25</xdr:row>
                    <xdr:rowOff>47625</xdr:rowOff>
                  </from>
                  <to>
                    <xdr:col>5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26</xdr:row>
                    <xdr:rowOff>47625</xdr:rowOff>
                  </from>
                  <to>
                    <xdr:col>8</xdr:col>
                    <xdr:colOff>504825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27</xdr:row>
                    <xdr:rowOff>76200</xdr:rowOff>
                  </from>
                  <to>
                    <xdr:col>4</xdr:col>
                    <xdr:colOff>714375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28</xdr:row>
                    <xdr:rowOff>47625</xdr:rowOff>
                  </from>
                  <to>
                    <xdr:col>8</xdr:col>
                    <xdr:colOff>504825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29</xdr:row>
                    <xdr:rowOff>47625</xdr:rowOff>
                  </from>
                  <to>
                    <xdr:col>8</xdr:col>
                    <xdr:colOff>504825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30</xdr:row>
                    <xdr:rowOff>47625</xdr:rowOff>
                  </from>
                  <to>
                    <xdr:col>6</xdr:col>
                    <xdr:colOff>685800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31</xdr:row>
                    <xdr:rowOff>47625</xdr:rowOff>
                  </from>
                  <to>
                    <xdr:col>8</xdr:col>
                    <xdr:colOff>504825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32</xdr:row>
                    <xdr:rowOff>47625</xdr:rowOff>
                  </from>
                  <to>
                    <xdr:col>11</xdr:col>
                    <xdr:colOff>419100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47625</xdr:rowOff>
                  </from>
                  <to>
                    <xdr:col>15</xdr:col>
                    <xdr:colOff>504825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33</xdr:row>
                    <xdr:rowOff>47625</xdr:rowOff>
                  </from>
                  <to>
                    <xdr:col>5</xdr:col>
                    <xdr:colOff>581025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34</xdr:row>
                    <xdr:rowOff>47625</xdr:rowOff>
                  </from>
                  <to>
                    <xdr:col>5</xdr:col>
                    <xdr:colOff>571500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33</xdr:row>
                    <xdr:rowOff>47625</xdr:rowOff>
                  </from>
                  <to>
                    <xdr:col>9</xdr:col>
                    <xdr:colOff>581025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34</xdr:row>
                    <xdr:rowOff>47625</xdr:rowOff>
                  </from>
                  <to>
                    <xdr:col>9</xdr:col>
                    <xdr:colOff>581025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33</xdr:row>
                    <xdr:rowOff>47625</xdr:rowOff>
                  </from>
                  <to>
                    <xdr:col>13</xdr:col>
                    <xdr:colOff>581025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34</xdr:row>
                    <xdr:rowOff>47625</xdr:rowOff>
                  </from>
                  <to>
                    <xdr:col>13</xdr:col>
                    <xdr:colOff>581025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36</xdr:row>
                    <xdr:rowOff>47625</xdr:rowOff>
                  </from>
                  <to>
                    <xdr:col>5</xdr:col>
                    <xdr:colOff>581025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37</xdr:row>
                    <xdr:rowOff>47625</xdr:rowOff>
                  </from>
                  <to>
                    <xdr:col>5</xdr:col>
                    <xdr:colOff>571500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36</xdr:row>
                    <xdr:rowOff>47625</xdr:rowOff>
                  </from>
                  <to>
                    <xdr:col>9</xdr:col>
                    <xdr:colOff>581025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37</xdr:row>
                    <xdr:rowOff>47625</xdr:rowOff>
                  </from>
                  <to>
                    <xdr:col>9</xdr:col>
                    <xdr:colOff>581025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36</xdr:row>
                    <xdr:rowOff>47625</xdr:rowOff>
                  </from>
                  <to>
                    <xdr:col>13</xdr:col>
                    <xdr:colOff>581025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37</xdr:row>
                    <xdr:rowOff>47625</xdr:rowOff>
                  </from>
                  <to>
                    <xdr:col>13</xdr:col>
                    <xdr:colOff>581025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45</xdr:row>
                    <xdr:rowOff>95250</xdr:rowOff>
                  </from>
                  <to>
                    <xdr:col>10</xdr:col>
                    <xdr:colOff>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46</xdr:row>
                    <xdr:rowOff>9525</xdr:rowOff>
                  </from>
                  <to>
                    <xdr:col>8</xdr:col>
                    <xdr:colOff>523875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45</xdr:row>
                    <xdr:rowOff>19050</xdr:rowOff>
                  </from>
                  <to>
                    <xdr:col>10</xdr:col>
                    <xdr:colOff>495300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45</xdr:row>
                    <xdr:rowOff>9525</xdr:rowOff>
                  </from>
                  <to>
                    <xdr:col>12</xdr:col>
                    <xdr:colOff>466725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46</xdr:row>
                    <xdr:rowOff>9525</xdr:rowOff>
                  </from>
                  <to>
                    <xdr:col>13</xdr:col>
                    <xdr:colOff>0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45</xdr:row>
                    <xdr:rowOff>276225</xdr:rowOff>
                  </from>
                  <to>
                    <xdr:col>16</xdr:col>
                    <xdr:colOff>9525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45</xdr:row>
                    <xdr:rowOff>9525</xdr:rowOff>
                  </from>
                  <to>
                    <xdr:col>14</xdr:col>
                    <xdr:colOff>257175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46</xdr:row>
                    <xdr:rowOff>9525</xdr:rowOff>
                  </from>
                  <to>
                    <xdr:col>13</xdr:col>
                    <xdr:colOff>942975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45</xdr:row>
                    <xdr:rowOff>19050</xdr:rowOff>
                  </from>
                  <to>
                    <xdr:col>16</xdr:col>
                    <xdr:colOff>419100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9525</xdr:rowOff>
                  </from>
                  <to>
                    <xdr:col>10</xdr:col>
                    <xdr:colOff>542925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19</xdr:row>
                    <xdr:rowOff>47625</xdr:rowOff>
                  </from>
                  <to>
                    <xdr:col>5</xdr:col>
                    <xdr:colOff>523875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20</xdr:row>
                    <xdr:rowOff>47625</xdr:rowOff>
                  </from>
                  <to>
                    <xdr:col>5</xdr:col>
                    <xdr:colOff>638175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21</xdr:row>
                    <xdr:rowOff>47625</xdr:rowOff>
                  </from>
                  <to>
                    <xdr:col>7</xdr:col>
                    <xdr:colOff>428625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22</xdr:row>
                    <xdr:rowOff>47625</xdr:rowOff>
                  </from>
                  <to>
                    <xdr:col>6</xdr:col>
                    <xdr:colOff>276225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8</xdr:col>
                    <xdr:colOff>590550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38</xdr:row>
                    <xdr:rowOff>47625</xdr:rowOff>
                  </from>
                  <to>
                    <xdr:col>8</xdr:col>
                    <xdr:colOff>581025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39</xdr:row>
                    <xdr:rowOff>47625</xdr:rowOff>
                  </from>
                  <to>
                    <xdr:col>8</xdr:col>
                    <xdr:colOff>581025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47625</xdr:rowOff>
                  </from>
                  <to>
                    <xdr:col>8</xdr:col>
                    <xdr:colOff>581025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47</xdr:row>
                    <xdr:rowOff>76200</xdr:rowOff>
                  </from>
                  <to>
                    <xdr:col>8</xdr:col>
                    <xdr:colOff>552450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61" name="Check Box 50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149</xdr:row>
                    <xdr:rowOff>95250</xdr:rowOff>
                  </from>
                  <to>
                    <xdr:col>10</xdr:col>
                    <xdr:colOff>0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62" name="Check Box 50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150</xdr:row>
                    <xdr:rowOff>9525</xdr:rowOff>
                  </from>
                  <to>
                    <xdr:col>8</xdr:col>
                    <xdr:colOff>523875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63" name="Check Box 50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149</xdr:row>
                    <xdr:rowOff>19050</xdr:rowOff>
                  </from>
                  <to>
                    <xdr:col>10</xdr:col>
                    <xdr:colOff>495300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64" name="Check Box 50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12</xdr:col>
                    <xdr:colOff>466725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65" name="Check Box 50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150</xdr:row>
                    <xdr:rowOff>9525</xdr:rowOff>
                  </from>
                  <to>
                    <xdr:col>13</xdr:col>
                    <xdr:colOff>0</xdr:colOff>
                    <xdr:row>150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66" name="Check Box 51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149</xdr:row>
                    <xdr:rowOff>276225</xdr:rowOff>
                  </from>
                  <to>
                    <xdr:col>16</xdr:col>
                    <xdr:colOff>9525</xdr:colOff>
                    <xdr:row>150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67" name="Check Box 511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149</xdr:row>
                    <xdr:rowOff>9525</xdr:rowOff>
                  </from>
                  <to>
                    <xdr:col>14</xdr:col>
                    <xdr:colOff>257175</xdr:colOff>
                    <xdr:row>149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68" name="Check Box 51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150</xdr:row>
                    <xdr:rowOff>9525</xdr:rowOff>
                  </from>
                  <to>
                    <xdr:col>13</xdr:col>
                    <xdr:colOff>942975</xdr:colOff>
                    <xdr:row>150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69" name="Check Box 513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149</xdr:row>
                    <xdr:rowOff>19050</xdr:rowOff>
                  </from>
                  <to>
                    <xdr:col>16</xdr:col>
                    <xdr:colOff>419100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70" name="Check Box 51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150</xdr:row>
                    <xdr:rowOff>9525</xdr:rowOff>
                  </from>
                  <to>
                    <xdr:col>10</xdr:col>
                    <xdr:colOff>542925</xdr:colOff>
                    <xdr:row>150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71" name="Check Box 51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151</xdr:row>
                    <xdr:rowOff>76200</xdr:rowOff>
                  </from>
                  <to>
                    <xdr:col>8</xdr:col>
                    <xdr:colOff>552450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72" name="Check Box 51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152</xdr:row>
                    <xdr:rowOff>95250</xdr:rowOff>
                  </from>
                  <to>
                    <xdr:col>10</xdr:col>
                    <xdr:colOff>0</xdr:colOff>
                    <xdr:row>152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73" name="Check Box 51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153</xdr:row>
                    <xdr:rowOff>9525</xdr:rowOff>
                  </from>
                  <to>
                    <xdr:col>8</xdr:col>
                    <xdr:colOff>523875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74" name="Check Box 5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152</xdr:row>
                    <xdr:rowOff>19050</xdr:rowOff>
                  </from>
                  <to>
                    <xdr:col>10</xdr:col>
                    <xdr:colOff>495300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75" name="Check Box 51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152</xdr:row>
                    <xdr:rowOff>9525</xdr:rowOff>
                  </from>
                  <to>
                    <xdr:col>12</xdr:col>
                    <xdr:colOff>466725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76" name="Check Box 52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153</xdr:row>
                    <xdr:rowOff>9525</xdr:rowOff>
                  </from>
                  <to>
                    <xdr:col>13</xdr:col>
                    <xdr:colOff>0</xdr:colOff>
                    <xdr:row>153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77" name="Check Box 52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152</xdr:row>
                    <xdr:rowOff>276225</xdr:rowOff>
                  </from>
                  <to>
                    <xdr:col>16</xdr:col>
                    <xdr:colOff>9525</xdr:colOff>
                    <xdr:row>153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78" name="Check Box 52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152</xdr:row>
                    <xdr:rowOff>9525</xdr:rowOff>
                  </from>
                  <to>
                    <xdr:col>14</xdr:col>
                    <xdr:colOff>257175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79" name="Check Box 52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153</xdr:row>
                    <xdr:rowOff>9525</xdr:rowOff>
                  </from>
                  <to>
                    <xdr:col>13</xdr:col>
                    <xdr:colOff>942975</xdr:colOff>
                    <xdr:row>153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80" name="Check Box 524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152</xdr:row>
                    <xdr:rowOff>19050</xdr:rowOff>
                  </from>
                  <to>
                    <xdr:col>16</xdr:col>
                    <xdr:colOff>419100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81" name="Check Box 52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153</xdr:row>
                    <xdr:rowOff>9525</xdr:rowOff>
                  </from>
                  <to>
                    <xdr:col>10</xdr:col>
                    <xdr:colOff>542925</xdr:colOff>
                    <xdr:row>153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82" name="Check Box 5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154</xdr:row>
                    <xdr:rowOff>76200</xdr:rowOff>
                  </from>
                  <to>
                    <xdr:col>8</xdr:col>
                    <xdr:colOff>552450</xdr:colOff>
                    <xdr:row>154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83" name="Check Box 5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155</xdr:row>
                    <xdr:rowOff>95250</xdr:rowOff>
                  </from>
                  <to>
                    <xdr:col>10</xdr:col>
                    <xdr:colOff>0</xdr:colOff>
                    <xdr:row>155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84" name="Check Box 52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156</xdr:row>
                    <xdr:rowOff>9525</xdr:rowOff>
                  </from>
                  <to>
                    <xdr:col>8</xdr:col>
                    <xdr:colOff>523875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85" name="Check Box 52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155</xdr:row>
                    <xdr:rowOff>19050</xdr:rowOff>
                  </from>
                  <to>
                    <xdr:col>10</xdr:col>
                    <xdr:colOff>495300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86" name="Check Box 53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155</xdr:row>
                    <xdr:rowOff>9525</xdr:rowOff>
                  </from>
                  <to>
                    <xdr:col>12</xdr:col>
                    <xdr:colOff>466725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87" name="Check Box 53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156</xdr:row>
                    <xdr:rowOff>9525</xdr:rowOff>
                  </from>
                  <to>
                    <xdr:col>13</xdr:col>
                    <xdr:colOff>0</xdr:colOff>
                    <xdr:row>156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88" name="Check Box 53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155</xdr:row>
                    <xdr:rowOff>276225</xdr:rowOff>
                  </from>
                  <to>
                    <xdr:col>16</xdr:col>
                    <xdr:colOff>9525</xdr:colOff>
                    <xdr:row>156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89" name="Check Box 53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155</xdr:row>
                    <xdr:rowOff>9525</xdr:rowOff>
                  </from>
                  <to>
                    <xdr:col>14</xdr:col>
                    <xdr:colOff>257175</xdr:colOff>
                    <xdr:row>155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90" name="Check Box 53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156</xdr:row>
                    <xdr:rowOff>9525</xdr:rowOff>
                  </from>
                  <to>
                    <xdr:col>13</xdr:col>
                    <xdr:colOff>942975</xdr:colOff>
                    <xdr:row>156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91" name="Check Box 535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155</xdr:row>
                    <xdr:rowOff>19050</xdr:rowOff>
                  </from>
                  <to>
                    <xdr:col>16</xdr:col>
                    <xdr:colOff>419100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92" name="Check Box 53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156</xdr:row>
                    <xdr:rowOff>9525</xdr:rowOff>
                  </from>
                  <to>
                    <xdr:col>10</xdr:col>
                    <xdr:colOff>542925</xdr:colOff>
                    <xdr:row>156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93" name="Check Box 53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157</xdr:row>
                    <xdr:rowOff>76200</xdr:rowOff>
                  </from>
                  <to>
                    <xdr:col>8</xdr:col>
                    <xdr:colOff>552450</xdr:colOff>
                    <xdr:row>157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94" name="Check Box 53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158</xdr:row>
                    <xdr:rowOff>95250</xdr:rowOff>
                  </from>
                  <to>
                    <xdr:col>10</xdr:col>
                    <xdr:colOff>0</xdr:colOff>
                    <xdr:row>158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95" name="Check Box 53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159</xdr:row>
                    <xdr:rowOff>9525</xdr:rowOff>
                  </from>
                  <to>
                    <xdr:col>8</xdr:col>
                    <xdr:colOff>523875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96" name="Check Box 54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158</xdr:row>
                    <xdr:rowOff>19050</xdr:rowOff>
                  </from>
                  <to>
                    <xdr:col>10</xdr:col>
                    <xdr:colOff>495300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97" name="Check Box 54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158</xdr:row>
                    <xdr:rowOff>9525</xdr:rowOff>
                  </from>
                  <to>
                    <xdr:col>12</xdr:col>
                    <xdr:colOff>466725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98" name="Check Box 54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159</xdr:row>
                    <xdr:rowOff>9525</xdr:rowOff>
                  </from>
                  <to>
                    <xdr:col>13</xdr:col>
                    <xdr:colOff>0</xdr:colOff>
                    <xdr:row>159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99" name="Check Box 54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158</xdr:row>
                    <xdr:rowOff>276225</xdr:rowOff>
                  </from>
                  <to>
                    <xdr:col>16</xdr:col>
                    <xdr:colOff>9525</xdr:colOff>
                    <xdr:row>159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00" name="Check Box 54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158</xdr:row>
                    <xdr:rowOff>9525</xdr:rowOff>
                  </from>
                  <to>
                    <xdr:col>14</xdr:col>
                    <xdr:colOff>257175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01" name="Check Box 54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159</xdr:row>
                    <xdr:rowOff>9525</xdr:rowOff>
                  </from>
                  <to>
                    <xdr:col>13</xdr:col>
                    <xdr:colOff>942975</xdr:colOff>
                    <xdr:row>159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02" name="Check Box 54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158</xdr:row>
                    <xdr:rowOff>19050</xdr:rowOff>
                  </from>
                  <to>
                    <xdr:col>16</xdr:col>
                    <xdr:colOff>419100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03" name="Check Box 54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159</xdr:row>
                    <xdr:rowOff>9525</xdr:rowOff>
                  </from>
                  <to>
                    <xdr:col>10</xdr:col>
                    <xdr:colOff>542925</xdr:colOff>
                    <xdr:row>159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4" name="Check Box 54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160</xdr:row>
                    <xdr:rowOff>76200</xdr:rowOff>
                  </from>
                  <to>
                    <xdr:col>8</xdr:col>
                    <xdr:colOff>552450</xdr:colOff>
                    <xdr:row>160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5" name="Check Box 54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161</xdr:row>
                    <xdr:rowOff>95250</xdr:rowOff>
                  </from>
                  <to>
                    <xdr:col>10</xdr:col>
                    <xdr:colOff>0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6" name="Check Box 55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162</xdr:row>
                    <xdr:rowOff>9525</xdr:rowOff>
                  </from>
                  <to>
                    <xdr:col>8</xdr:col>
                    <xdr:colOff>523875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7" name="Check Box 55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161</xdr:row>
                    <xdr:rowOff>19050</xdr:rowOff>
                  </from>
                  <to>
                    <xdr:col>10</xdr:col>
                    <xdr:colOff>495300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08" name="Check Box 55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161</xdr:row>
                    <xdr:rowOff>9525</xdr:rowOff>
                  </from>
                  <to>
                    <xdr:col>12</xdr:col>
                    <xdr:colOff>466725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9" name="Check Box 55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162</xdr:row>
                    <xdr:rowOff>9525</xdr:rowOff>
                  </from>
                  <to>
                    <xdr:col>13</xdr:col>
                    <xdr:colOff>0</xdr:colOff>
                    <xdr:row>162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10" name="Check Box 55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161</xdr:row>
                    <xdr:rowOff>276225</xdr:rowOff>
                  </from>
                  <to>
                    <xdr:col>16</xdr:col>
                    <xdr:colOff>9525</xdr:colOff>
                    <xdr:row>162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11" name="Check Box 55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161</xdr:row>
                    <xdr:rowOff>9525</xdr:rowOff>
                  </from>
                  <to>
                    <xdr:col>14</xdr:col>
                    <xdr:colOff>257175</xdr:colOff>
                    <xdr:row>161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12" name="Check Box 55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162</xdr:row>
                    <xdr:rowOff>9525</xdr:rowOff>
                  </from>
                  <to>
                    <xdr:col>13</xdr:col>
                    <xdr:colOff>942975</xdr:colOff>
                    <xdr:row>162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13" name="Check Box 557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161</xdr:row>
                    <xdr:rowOff>19050</xdr:rowOff>
                  </from>
                  <to>
                    <xdr:col>16</xdr:col>
                    <xdr:colOff>419100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14" name="Check Box 55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162</xdr:row>
                    <xdr:rowOff>9525</xdr:rowOff>
                  </from>
                  <to>
                    <xdr:col>10</xdr:col>
                    <xdr:colOff>542925</xdr:colOff>
                    <xdr:row>162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15" name="Check Box 5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163</xdr:row>
                    <xdr:rowOff>76200</xdr:rowOff>
                  </from>
                  <to>
                    <xdr:col>8</xdr:col>
                    <xdr:colOff>552450</xdr:colOff>
                    <xdr:row>163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16" name="Check Box 56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164</xdr:row>
                    <xdr:rowOff>95250</xdr:rowOff>
                  </from>
                  <to>
                    <xdr:col>10</xdr:col>
                    <xdr:colOff>0</xdr:colOff>
                    <xdr:row>164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17" name="Check Box 56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165</xdr:row>
                    <xdr:rowOff>9525</xdr:rowOff>
                  </from>
                  <to>
                    <xdr:col>8</xdr:col>
                    <xdr:colOff>523875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18" name="Check Box 56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164</xdr:row>
                    <xdr:rowOff>19050</xdr:rowOff>
                  </from>
                  <to>
                    <xdr:col>10</xdr:col>
                    <xdr:colOff>495300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119" name="Check Box 56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164</xdr:row>
                    <xdr:rowOff>9525</xdr:rowOff>
                  </from>
                  <to>
                    <xdr:col>12</xdr:col>
                    <xdr:colOff>466725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120" name="Check Box 564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165</xdr:row>
                    <xdr:rowOff>9525</xdr:rowOff>
                  </from>
                  <to>
                    <xdr:col>13</xdr:col>
                    <xdr:colOff>0</xdr:colOff>
                    <xdr:row>165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21" name="Check Box 56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164</xdr:row>
                    <xdr:rowOff>276225</xdr:rowOff>
                  </from>
                  <to>
                    <xdr:col>16</xdr:col>
                    <xdr:colOff>9525</xdr:colOff>
                    <xdr:row>165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22" name="Check Box 56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164</xdr:row>
                    <xdr:rowOff>9525</xdr:rowOff>
                  </from>
                  <to>
                    <xdr:col>14</xdr:col>
                    <xdr:colOff>257175</xdr:colOff>
                    <xdr:row>164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23" name="Check Box 567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165</xdr:row>
                    <xdr:rowOff>9525</xdr:rowOff>
                  </from>
                  <to>
                    <xdr:col>13</xdr:col>
                    <xdr:colOff>942975</xdr:colOff>
                    <xdr:row>165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124" name="Check Box 568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164</xdr:row>
                    <xdr:rowOff>19050</xdr:rowOff>
                  </from>
                  <to>
                    <xdr:col>16</xdr:col>
                    <xdr:colOff>419100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125" name="Check Box 56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165</xdr:row>
                    <xdr:rowOff>9525</xdr:rowOff>
                  </from>
                  <to>
                    <xdr:col>10</xdr:col>
                    <xdr:colOff>542925</xdr:colOff>
                    <xdr:row>165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126" name="Check Box 57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166</xdr:row>
                    <xdr:rowOff>76200</xdr:rowOff>
                  </from>
                  <to>
                    <xdr:col>8</xdr:col>
                    <xdr:colOff>552450</xdr:colOff>
                    <xdr:row>166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27" name="Check Box 7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167</xdr:row>
                    <xdr:rowOff>95250</xdr:rowOff>
                  </from>
                  <to>
                    <xdr:col>10</xdr:col>
                    <xdr:colOff>0</xdr:colOff>
                    <xdr:row>167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28" name="Check Box 72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168</xdr:row>
                    <xdr:rowOff>9525</xdr:rowOff>
                  </from>
                  <to>
                    <xdr:col>8</xdr:col>
                    <xdr:colOff>523875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29" name="Check Box 72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167</xdr:row>
                    <xdr:rowOff>19050</xdr:rowOff>
                  </from>
                  <to>
                    <xdr:col>10</xdr:col>
                    <xdr:colOff>495300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30" name="Check Box 72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167</xdr:row>
                    <xdr:rowOff>9525</xdr:rowOff>
                  </from>
                  <to>
                    <xdr:col>12</xdr:col>
                    <xdr:colOff>466725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31" name="Check Box 72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168</xdr:row>
                    <xdr:rowOff>9525</xdr:rowOff>
                  </from>
                  <to>
                    <xdr:col>13</xdr:col>
                    <xdr:colOff>0</xdr:colOff>
                    <xdr:row>168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32" name="Check Box 73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167</xdr:row>
                    <xdr:rowOff>276225</xdr:rowOff>
                  </from>
                  <to>
                    <xdr:col>16</xdr:col>
                    <xdr:colOff>9525</xdr:colOff>
                    <xdr:row>168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33" name="Check Box 731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167</xdr:row>
                    <xdr:rowOff>9525</xdr:rowOff>
                  </from>
                  <to>
                    <xdr:col>14</xdr:col>
                    <xdr:colOff>257175</xdr:colOff>
                    <xdr:row>167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34" name="Check Box 73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168</xdr:row>
                    <xdr:rowOff>9525</xdr:rowOff>
                  </from>
                  <to>
                    <xdr:col>13</xdr:col>
                    <xdr:colOff>942975</xdr:colOff>
                    <xdr:row>168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35" name="Check Box 733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167</xdr:row>
                    <xdr:rowOff>19050</xdr:rowOff>
                  </from>
                  <to>
                    <xdr:col>16</xdr:col>
                    <xdr:colOff>419100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36" name="Check Box 73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168</xdr:row>
                    <xdr:rowOff>9525</xdr:rowOff>
                  </from>
                  <to>
                    <xdr:col>10</xdr:col>
                    <xdr:colOff>542925</xdr:colOff>
                    <xdr:row>168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37" name="Check Box 73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169</xdr:row>
                    <xdr:rowOff>76200</xdr:rowOff>
                  </from>
                  <to>
                    <xdr:col>8</xdr:col>
                    <xdr:colOff>552450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38" name="Check Box 73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170</xdr:row>
                    <xdr:rowOff>95250</xdr:rowOff>
                  </from>
                  <to>
                    <xdr:col>10</xdr:col>
                    <xdr:colOff>0</xdr:colOff>
                    <xdr:row>170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39" name="Check Box 73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171</xdr:row>
                    <xdr:rowOff>9525</xdr:rowOff>
                  </from>
                  <to>
                    <xdr:col>8</xdr:col>
                    <xdr:colOff>523875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40" name="Check Box 73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170</xdr:row>
                    <xdr:rowOff>19050</xdr:rowOff>
                  </from>
                  <to>
                    <xdr:col>10</xdr:col>
                    <xdr:colOff>495300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41" name="Check Box 73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170</xdr:row>
                    <xdr:rowOff>9525</xdr:rowOff>
                  </from>
                  <to>
                    <xdr:col>12</xdr:col>
                    <xdr:colOff>466725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42" name="Check Box 74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171</xdr:row>
                    <xdr:rowOff>9525</xdr:rowOff>
                  </from>
                  <to>
                    <xdr:col>13</xdr:col>
                    <xdr:colOff>0</xdr:colOff>
                    <xdr:row>171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43" name="Check Box 74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170</xdr:row>
                    <xdr:rowOff>276225</xdr:rowOff>
                  </from>
                  <to>
                    <xdr:col>16</xdr:col>
                    <xdr:colOff>9525</xdr:colOff>
                    <xdr:row>171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44" name="Check Box 74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170</xdr:row>
                    <xdr:rowOff>9525</xdr:rowOff>
                  </from>
                  <to>
                    <xdr:col>14</xdr:col>
                    <xdr:colOff>257175</xdr:colOff>
                    <xdr:row>170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45" name="Check Box 74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171</xdr:row>
                    <xdr:rowOff>9525</xdr:rowOff>
                  </from>
                  <to>
                    <xdr:col>13</xdr:col>
                    <xdr:colOff>942975</xdr:colOff>
                    <xdr:row>171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46" name="Check Box 744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170</xdr:row>
                    <xdr:rowOff>19050</xdr:rowOff>
                  </from>
                  <to>
                    <xdr:col>16</xdr:col>
                    <xdr:colOff>419100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47" name="Check Box 74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171</xdr:row>
                    <xdr:rowOff>9525</xdr:rowOff>
                  </from>
                  <to>
                    <xdr:col>10</xdr:col>
                    <xdr:colOff>542925</xdr:colOff>
                    <xdr:row>171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48" name="Check Box 74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172</xdr:row>
                    <xdr:rowOff>76200</xdr:rowOff>
                  </from>
                  <to>
                    <xdr:col>8</xdr:col>
                    <xdr:colOff>552450</xdr:colOff>
                    <xdr:row>172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149" name="Check Box 74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173</xdr:row>
                    <xdr:rowOff>95250</xdr:rowOff>
                  </from>
                  <to>
                    <xdr:col>10</xdr:col>
                    <xdr:colOff>0</xdr:colOff>
                    <xdr:row>173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50" name="Check Box 74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174</xdr:row>
                    <xdr:rowOff>9525</xdr:rowOff>
                  </from>
                  <to>
                    <xdr:col>8</xdr:col>
                    <xdr:colOff>523875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51" name="Check Box 74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173</xdr:row>
                    <xdr:rowOff>19050</xdr:rowOff>
                  </from>
                  <to>
                    <xdr:col>10</xdr:col>
                    <xdr:colOff>495300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52" name="Check Box 75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173</xdr:row>
                    <xdr:rowOff>9525</xdr:rowOff>
                  </from>
                  <to>
                    <xdr:col>12</xdr:col>
                    <xdr:colOff>466725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153" name="Check Box 75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174</xdr:row>
                    <xdr:rowOff>9525</xdr:rowOff>
                  </from>
                  <to>
                    <xdr:col>13</xdr:col>
                    <xdr:colOff>0</xdr:colOff>
                    <xdr:row>174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154" name="Check Box 75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173</xdr:row>
                    <xdr:rowOff>276225</xdr:rowOff>
                  </from>
                  <to>
                    <xdr:col>16</xdr:col>
                    <xdr:colOff>9525</xdr:colOff>
                    <xdr:row>174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155" name="Check Box 75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173</xdr:row>
                    <xdr:rowOff>9525</xdr:rowOff>
                  </from>
                  <to>
                    <xdr:col>14</xdr:col>
                    <xdr:colOff>257175</xdr:colOff>
                    <xdr:row>173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156" name="Check Box 75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174</xdr:row>
                    <xdr:rowOff>9525</xdr:rowOff>
                  </from>
                  <to>
                    <xdr:col>13</xdr:col>
                    <xdr:colOff>942975</xdr:colOff>
                    <xdr:row>174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157" name="Check Box 755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173</xdr:row>
                    <xdr:rowOff>19050</xdr:rowOff>
                  </from>
                  <to>
                    <xdr:col>16</xdr:col>
                    <xdr:colOff>419100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158" name="Check Box 75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174</xdr:row>
                    <xdr:rowOff>9525</xdr:rowOff>
                  </from>
                  <to>
                    <xdr:col>10</xdr:col>
                    <xdr:colOff>542925</xdr:colOff>
                    <xdr:row>174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159" name="Check Box 7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175</xdr:row>
                    <xdr:rowOff>76200</xdr:rowOff>
                  </from>
                  <to>
                    <xdr:col>8</xdr:col>
                    <xdr:colOff>552450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160" name="Check Box 7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176</xdr:row>
                    <xdr:rowOff>95250</xdr:rowOff>
                  </from>
                  <to>
                    <xdr:col>10</xdr:col>
                    <xdr:colOff>0</xdr:colOff>
                    <xdr:row>176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161" name="Check Box 75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177</xdr:row>
                    <xdr:rowOff>9525</xdr:rowOff>
                  </from>
                  <to>
                    <xdr:col>8</xdr:col>
                    <xdr:colOff>523875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162" name="Check Box 76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176</xdr:row>
                    <xdr:rowOff>19050</xdr:rowOff>
                  </from>
                  <to>
                    <xdr:col>10</xdr:col>
                    <xdr:colOff>495300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163" name="Check Box 76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176</xdr:row>
                    <xdr:rowOff>9525</xdr:rowOff>
                  </from>
                  <to>
                    <xdr:col>12</xdr:col>
                    <xdr:colOff>466725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164" name="Check Box 76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177</xdr:row>
                    <xdr:rowOff>9525</xdr:rowOff>
                  </from>
                  <to>
                    <xdr:col>13</xdr:col>
                    <xdr:colOff>0</xdr:colOff>
                    <xdr:row>177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65" name="Check Box 76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176</xdr:row>
                    <xdr:rowOff>276225</xdr:rowOff>
                  </from>
                  <to>
                    <xdr:col>16</xdr:col>
                    <xdr:colOff>9525</xdr:colOff>
                    <xdr:row>177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166" name="Check Box 76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176</xdr:row>
                    <xdr:rowOff>9525</xdr:rowOff>
                  </from>
                  <to>
                    <xdr:col>14</xdr:col>
                    <xdr:colOff>257175</xdr:colOff>
                    <xdr:row>176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67" name="Check Box 76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177</xdr:row>
                    <xdr:rowOff>9525</xdr:rowOff>
                  </from>
                  <to>
                    <xdr:col>13</xdr:col>
                    <xdr:colOff>942975</xdr:colOff>
                    <xdr:row>177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68" name="Check Box 76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176</xdr:row>
                    <xdr:rowOff>19050</xdr:rowOff>
                  </from>
                  <to>
                    <xdr:col>16</xdr:col>
                    <xdr:colOff>419100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69" name="Check Box 76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177</xdr:row>
                    <xdr:rowOff>9525</xdr:rowOff>
                  </from>
                  <to>
                    <xdr:col>10</xdr:col>
                    <xdr:colOff>542925</xdr:colOff>
                    <xdr:row>177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170" name="Check Box 76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178</xdr:row>
                    <xdr:rowOff>76200</xdr:rowOff>
                  </from>
                  <to>
                    <xdr:col>8</xdr:col>
                    <xdr:colOff>552450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71" name="Check Box 76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179</xdr:row>
                    <xdr:rowOff>95250</xdr:rowOff>
                  </from>
                  <to>
                    <xdr:col>10</xdr:col>
                    <xdr:colOff>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72" name="Check Box 77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180</xdr:row>
                    <xdr:rowOff>9525</xdr:rowOff>
                  </from>
                  <to>
                    <xdr:col>8</xdr:col>
                    <xdr:colOff>523875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73" name="Check Box 77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179</xdr:row>
                    <xdr:rowOff>19050</xdr:rowOff>
                  </from>
                  <to>
                    <xdr:col>10</xdr:col>
                    <xdr:colOff>495300</xdr:colOff>
                    <xdr:row>180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174" name="Check Box 77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179</xdr:row>
                    <xdr:rowOff>9525</xdr:rowOff>
                  </from>
                  <to>
                    <xdr:col>12</xdr:col>
                    <xdr:colOff>466725</xdr:colOff>
                    <xdr:row>180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75" name="Check Box 77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180</xdr:row>
                    <xdr:rowOff>9525</xdr:rowOff>
                  </from>
                  <to>
                    <xdr:col>13</xdr:col>
                    <xdr:colOff>0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76" name="Check Box 77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179</xdr:row>
                    <xdr:rowOff>276225</xdr:rowOff>
                  </from>
                  <to>
                    <xdr:col>16</xdr:col>
                    <xdr:colOff>9525</xdr:colOff>
                    <xdr:row>180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77" name="Check Box 77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179</xdr:row>
                    <xdr:rowOff>9525</xdr:rowOff>
                  </from>
                  <to>
                    <xdr:col>14</xdr:col>
                    <xdr:colOff>257175</xdr:colOff>
                    <xdr:row>179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178" name="Check Box 77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180</xdr:row>
                    <xdr:rowOff>9525</xdr:rowOff>
                  </from>
                  <to>
                    <xdr:col>13</xdr:col>
                    <xdr:colOff>942975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79" name="Check Box 777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179</xdr:row>
                    <xdr:rowOff>19050</xdr:rowOff>
                  </from>
                  <to>
                    <xdr:col>16</xdr:col>
                    <xdr:colOff>419100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80" name="Check Box 77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180</xdr:row>
                    <xdr:rowOff>9525</xdr:rowOff>
                  </from>
                  <to>
                    <xdr:col>10</xdr:col>
                    <xdr:colOff>542925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81" name="Check Box 77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181</xdr:row>
                    <xdr:rowOff>76200</xdr:rowOff>
                  </from>
                  <to>
                    <xdr:col>8</xdr:col>
                    <xdr:colOff>552450</xdr:colOff>
                    <xdr:row>181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82" name="Check Box 78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182</xdr:row>
                    <xdr:rowOff>95250</xdr:rowOff>
                  </from>
                  <to>
                    <xdr:col>10</xdr:col>
                    <xdr:colOff>0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83" name="Check Box 78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183</xdr:row>
                    <xdr:rowOff>9525</xdr:rowOff>
                  </from>
                  <to>
                    <xdr:col>8</xdr:col>
                    <xdr:colOff>523875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84" name="Check Box 78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182</xdr:row>
                    <xdr:rowOff>19050</xdr:rowOff>
                  </from>
                  <to>
                    <xdr:col>10</xdr:col>
                    <xdr:colOff>495300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185" name="Check Box 78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182</xdr:row>
                    <xdr:rowOff>9525</xdr:rowOff>
                  </from>
                  <to>
                    <xdr:col>12</xdr:col>
                    <xdr:colOff>466725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86" name="Check Box 784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183</xdr:row>
                    <xdr:rowOff>9525</xdr:rowOff>
                  </from>
                  <to>
                    <xdr:col>13</xdr:col>
                    <xdr:colOff>0</xdr:colOff>
                    <xdr:row>183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87" name="Check Box 78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182</xdr:row>
                    <xdr:rowOff>276225</xdr:rowOff>
                  </from>
                  <to>
                    <xdr:col>16</xdr:col>
                    <xdr:colOff>9525</xdr:colOff>
                    <xdr:row>183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88" name="Check Box 78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182</xdr:row>
                    <xdr:rowOff>9525</xdr:rowOff>
                  </from>
                  <to>
                    <xdr:col>14</xdr:col>
                    <xdr:colOff>257175</xdr:colOff>
                    <xdr:row>182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89" name="Check Box 787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183</xdr:row>
                    <xdr:rowOff>9525</xdr:rowOff>
                  </from>
                  <to>
                    <xdr:col>13</xdr:col>
                    <xdr:colOff>942975</xdr:colOff>
                    <xdr:row>183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190" name="Check Box 788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182</xdr:row>
                    <xdr:rowOff>19050</xdr:rowOff>
                  </from>
                  <to>
                    <xdr:col>16</xdr:col>
                    <xdr:colOff>419100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91" name="Check Box 78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183</xdr:row>
                    <xdr:rowOff>9525</xdr:rowOff>
                  </from>
                  <to>
                    <xdr:col>10</xdr:col>
                    <xdr:colOff>542925</xdr:colOff>
                    <xdr:row>183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92" name="Check Box 7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184</xdr:row>
                    <xdr:rowOff>76200</xdr:rowOff>
                  </from>
                  <to>
                    <xdr:col>8</xdr:col>
                    <xdr:colOff>552450</xdr:colOff>
                    <xdr:row>184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193" name="Check Box 7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185</xdr:row>
                    <xdr:rowOff>95250</xdr:rowOff>
                  </from>
                  <to>
                    <xdr:col>10</xdr:col>
                    <xdr:colOff>0</xdr:colOff>
                    <xdr:row>185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194" name="Check Box 79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186</xdr:row>
                    <xdr:rowOff>9525</xdr:rowOff>
                  </from>
                  <to>
                    <xdr:col>8</xdr:col>
                    <xdr:colOff>523875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95" name="Check Box 79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185</xdr:row>
                    <xdr:rowOff>19050</xdr:rowOff>
                  </from>
                  <to>
                    <xdr:col>10</xdr:col>
                    <xdr:colOff>495300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96" name="Check Box 794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185</xdr:row>
                    <xdr:rowOff>9525</xdr:rowOff>
                  </from>
                  <to>
                    <xdr:col>12</xdr:col>
                    <xdr:colOff>466725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97" name="Check Box 79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186</xdr:row>
                    <xdr:rowOff>9525</xdr:rowOff>
                  </from>
                  <to>
                    <xdr:col>13</xdr:col>
                    <xdr:colOff>0</xdr:colOff>
                    <xdr:row>186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98" name="Check Box 79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185</xdr:row>
                    <xdr:rowOff>276225</xdr:rowOff>
                  </from>
                  <to>
                    <xdr:col>16</xdr:col>
                    <xdr:colOff>9525</xdr:colOff>
                    <xdr:row>186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99" name="Check Box 797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185</xdr:row>
                    <xdr:rowOff>9525</xdr:rowOff>
                  </from>
                  <to>
                    <xdr:col>14</xdr:col>
                    <xdr:colOff>257175</xdr:colOff>
                    <xdr:row>185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00" name="Check Box 79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186</xdr:row>
                    <xdr:rowOff>9525</xdr:rowOff>
                  </from>
                  <to>
                    <xdr:col>13</xdr:col>
                    <xdr:colOff>942975</xdr:colOff>
                    <xdr:row>186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01" name="Check Box 799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185</xdr:row>
                    <xdr:rowOff>19050</xdr:rowOff>
                  </from>
                  <to>
                    <xdr:col>16</xdr:col>
                    <xdr:colOff>419100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02" name="Check Box 80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186</xdr:row>
                    <xdr:rowOff>9525</xdr:rowOff>
                  </from>
                  <to>
                    <xdr:col>10</xdr:col>
                    <xdr:colOff>542925</xdr:colOff>
                    <xdr:row>186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03" name="Check Box 80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187</xdr:row>
                    <xdr:rowOff>76200</xdr:rowOff>
                  </from>
                  <to>
                    <xdr:col>8</xdr:col>
                    <xdr:colOff>552450</xdr:colOff>
                    <xdr:row>187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04" name="Check Box 80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188</xdr:row>
                    <xdr:rowOff>95250</xdr:rowOff>
                  </from>
                  <to>
                    <xdr:col>10</xdr:col>
                    <xdr:colOff>0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05" name="Check Box 80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189</xdr:row>
                    <xdr:rowOff>9525</xdr:rowOff>
                  </from>
                  <to>
                    <xdr:col>8</xdr:col>
                    <xdr:colOff>523875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06" name="Check Box 80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188</xdr:row>
                    <xdr:rowOff>19050</xdr:rowOff>
                  </from>
                  <to>
                    <xdr:col>10</xdr:col>
                    <xdr:colOff>495300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07" name="Check Box 80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188</xdr:row>
                    <xdr:rowOff>9525</xdr:rowOff>
                  </from>
                  <to>
                    <xdr:col>12</xdr:col>
                    <xdr:colOff>466725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08" name="Check Box 80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189</xdr:row>
                    <xdr:rowOff>9525</xdr:rowOff>
                  </from>
                  <to>
                    <xdr:col>13</xdr:col>
                    <xdr:colOff>0</xdr:colOff>
                    <xdr:row>189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09" name="Check Box 80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188</xdr:row>
                    <xdr:rowOff>276225</xdr:rowOff>
                  </from>
                  <to>
                    <xdr:col>16</xdr:col>
                    <xdr:colOff>9525</xdr:colOff>
                    <xdr:row>189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10" name="Check Box 80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188</xdr:row>
                    <xdr:rowOff>9525</xdr:rowOff>
                  </from>
                  <to>
                    <xdr:col>14</xdr:col>
                    <xdr:colOff>257175</xdr:colOff>
                    <xdr:row>188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11" name="Check Box 80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189</xdr:row>
                    <xdr:rowOff>9525</xdr:rowOff>
                  </from>
                  <to>
                    <xdr:col>13</xdr:col>
                    <xdr:colOff>942975</xdr:colOff>
                    <xdr:row>189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12" name="Check Box 810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188</xdr:row>
                    <xdr:rowOff>19050</xdr:rowOff>
                  </from>
                  <to>
                    <xdr:col>16</xdr:col>
                    <xdr:colOff>419100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13" name="Check Box 81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189</xdr:row>
                    <xdr:rowOff>9525</xdr:rowOff>
                  </from>
                  <to>
                    <xdr:col>10</xdr:col>
                    <xdr:colOff>542925</xdr:colOff>
                    <xdr:row>189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14" name="Check Box 81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190</xdr:row>
                    <xdr:rowOff>76200</xdr:rowOff>
                  </from>
                  <to>
                    <xdr:col>8</xdr:col>
                    <xdr:colOff>552450</xdr:colOff>
                    <xdr:row>190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15" name="Check Box 81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191</xdr:row>
                    <xdr:rowOff>95250</xdr:rowOff>
                  </from>
                  <to>
                    <xdr:col>10</xdr:col>
                    <xdr:colOff>0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16" name="Check Box 81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192</xdr:row>
                    <xdr:rowOff>9525</xdr:rowOff>
                  </from>
                  <to>
                    <xdr:col>8</xdr:col>
                    <xdr:colOff>523875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17" name="Check Box 81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191</xdr:row>
                    <xdr:rowOff>19050</xdr:rowOff>
                  </from>
                  <to>
                    <xdr:col>10</xdr:col>
                    <xdr:colOff>495300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18" name="Check Box 81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191</xdr:row>
                    <xdr:rowOff>9525</xdr:rowOff>
                  </from>
                  <to>
                    <xdr:col>12</xdr:col>
                    <xdr:colOff>466725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19" name="Check Box 817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192</xdr:row>
                    <xdr:rowOff>9525</xdr:rowOff>
                  </from>
                  <to>
                    <xdr:col>13</xdr:col>
                    <xdr:colOff>0</xdr:colOff>
                    <xdr:row>192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20" name="Check Box 81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191</xdr:row>
                    <xdr:rowOff>276225</xdr:rowOff>
                  </from>
                  <to>
                    <xdr:col>16</xdr:col>
                    <xdr:colOff>9525</xdr:colOff>
                    <xdr:row>192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21" name="Check Box 81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191</xdr:row>
                    <xdr:rowOff>9525</xdr:rowOff>
                  </from>
                  <to>
                    <xdr:col>14</xdr:col>
                    <xdr:colOff>257175</xdr:colOff>
                    <xdr:row>191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22" name="Check Box 82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192</xdr:row>
                    <xdr:rowOff>9525</xdr:rowOff>
                  </from>
                  <to>
                    <xdr:col>13</xdr:col>
                    <xdr:colOff>942975</xdr:colOff>
                    <xdr:row>192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23" name="Check Box 821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191</xdr:row>
                    <xdr:rowOff>19050</xdr:rowOff>
                  </from>
                  <to>
                    <xdr:col>16</xdr:col>
                    <xdr:colOff>419100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24" name="Check Box 82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192</xdr:row>
                    <xdr:rowOff>9525</xdr:rowOff>
                  </from>
                  <to>
                    <xdr:col>10</xdr:col>
                    <xdr:colOff>542925</xdr:colOff>
                    <xdr:row>192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25" name="Check Box 8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193</xdr:row>
                    <xdr:rowOff>76200</xdr:rowOff>
                  </from>
                  <to>
                    <xdr:col>8</xdr:col>
                    <xdr:colOff>552450</xdr:colOff>
                    <xdr:row>193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26" name="Check Box 82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194</xdr:row>
                    <xdr:rowOff>95250</xdr:rowOff>
                  </from>
                  <to>
                    <xdr:col>10</xdr:col>
                    <xdr:colOff>0</xdr:colOff>
                    <xdr:row>194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27" name="Check Box 82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195</xdr:row>
                    <xdr:rowOff>9525</xdr:rowOff>
                  </from>
                  <to>
                    <xdr:col>8</xdr:col>
                    <xdr:colOff>523875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28" name="Check Box 82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194</xdr:row>
                    <xdr:rowOff>19050</xdr:rowOff>
                  </from>
                  <to>
                    <xdr:col>10</xdr:col>
                    <xdr:colOff>495300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29" name="Check Box 827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194</xdr:row>
                    <xdr:rowOff>9525</xdr:rowOff>
                  </from>
                  <to>
                    <xdr:col>12</xdr:col>
                    <xdr:colOff>466725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30" name="Check Box 82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195</xdr:row>
                    <xdr:rowOff>9525</xdr:rowOff>
                  </from>
                  <to>
                    <xdr:col>13</xdr:col>
                    <xdr:colOff>0</xdr:colOff>
                    <xdr:row>195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31" name="Check Box 82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194</xdr:row>
                    <xdr:rowOff>276225</xdr:rowOff>
                  </from>
                  <to>
                    <xdr:col>16</xdr:col>
                    <xdr:colOff>9525</xdr:colOff>
                    <xdr:row>195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32" name="Check Box 83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194</xdr:row>
                    <xdr:rowOff>9525</xdr:rowOff>
                  </from>
                  <to>
                    <xdr:col>14</xdr:col>
                    <xdr:colOff>257175</xdr:colOff>
                    <xdr:row>194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33" name="Check Box 831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195</xdr:row>
                    <xdr:rowOff>9525</xdr:rowOff>
                  </from>
                  <to>
                    <xdr:col>13</xdr:col>
                    <xdr:colOff>942975</xdr:colOff>
                    <xdr:row>195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34" name="Check Box 832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194</xdr:row>
                    <xdr:rowOff>19050</xdr:rowOff>
                  </from>
                  <to>
                    <xdr:col>16</xdr:col>
                    <xdr:colOff>419100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35" name="Check Box 83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195</xdr:row>
                    <xdr:rowOff>9525</xdr:rowOff>
                  </from>
                  <to>
                    <xdr:col>10</xdr:col>
                    <xdr:colOff>542925</xdr:colOff>
                    <xdr:row>195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36" name="Check Box 83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196</xdr:row>
                    <xdr:rowOff>76200</xdr:rowOff>
                  </from>
                  <to>
                    <xdr:col>8</xdr:col>
                    <xdr:colOff>552450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37" name="Check Box 83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197</xdr:row>
                    <xdr:rowOff>95250</xdr:rowOff>
                  </from>
                  <to>
                    <xdr:col>10</xdr:col>
                    <xdr:colOff>0</xdr:colOff>
                    <xdr:row>197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38" name="Check Box 83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198</xdr:row>
                    <xdr:rowOff>9525</xdr:rowOff>
                  </from>
                  <to>
                    <xdr:col>8</xdr:col>
                    <xdr:colOff>523875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39" name="Check Box 83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197</xdr:row>
                    <xdr:rowOff>19050</xdr:rowOff>
                  </from>
                  <to>
                    <xdr:col>10</xdr:col>
                    <xdr:colOff>495300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40" name="Check Box 83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197</xdr:row>
                    <xdr:rowOff>9525</xdr:rowOff>
                  </from>
                  <to>
                    <xdr:col>12</xdr:col>
                    <xdr:colOff>466725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41" name="Check Box 83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198</xdr:row>
                    <xdr:rowOff>9525</xdr:rowOff>
                  </from>
                  <to>
                    <xdr:col>13</xdr:col>
                    <xdr:colOff>0</xdr:colOff>
                    <xdr:row>198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42" name="Check Box 84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197</xdr:row>
                    <xdr:rowOff>276225</xdr:rowOff>
                  </from>
                  <to>
                    <xdr:col>16</xdr:col>
                    <xdr:colOff>9525</xdr:colOff>
                    <xdr:row>198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43" name="Check Box 841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197</xdr:row>
                    <xdr:rowOff>9525</xdr:rowOff>
                  </from>
                  <to>
                    <xdr:col>14</xdr:col>
                    <xdr:colOff>257175</xdr:colOff>
                    <xdr:row>197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44" name="Check Box 84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198</xdr:row>
                    <xdr:rowOff>9525</xdr:rowOff>
                  </from>
                  <to>
                    <xdr:col>13</xdr:col>
                    <xdr:colOff>942975</xdr:colOff>
                    <xdr:row>198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45" name="Check Box 843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197</xdr:row>
                    <xdr:rowOff>19050</xdr:rowOff>
                  </from>
                  <to>
                    <xdr:col>16</xdr:col>
                    <xdr:colOff>419100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46" name="Check Box 84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198</xdr:row>
                    <xdr:rowOff>9525</xdr:rowOff>
                  </from>
                  <to>
                    <xdr:col>10</xdr:col>
                    <xdr:colOff>542925</xdr:colOff>
                    <xdr:row>198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247" name="Check Box 845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199</xdr:row>
                    <xdr:rowOff>76200</xdr:rowOff>
                  </from>
                  <to>
                    <xdr:col>8</xdr:col>
                    <xdr:colOff>552450</xdr:colOff>
                    <xdr:row>199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248" name="Check Box 84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200</xdr:row>
                    <xdr:rowOff>95250</xdr:rowOff>
                  </from>
                  <to>
                    <xdr:col>10</xdr:col>
                    <xdr:colOff>0</xdr:colOff>
                    <xdr:row>200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249" name="Check Box 84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201</xdr:row>
                    <xdr:rowOff>9525</xdr:rowOff>
                  </from>
                  <to>
                    <xdr:col>8</xdr:col>
                    <xdr:colOff>523875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250" name="Check Box 84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200</xdr:row>
                    <xdr:rowOff>19050</xdr:rowOff>
                  </from>
                  <to>
                    <xdr:col>10</xdr:col>
                    <xdr:colOff>495300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251" name="Check Box 84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200</xdr:row>
                    <xdr:rowOff>9525</xdr:rowOff>
                  </from>
                  <to>
                    <xdr:col>12</xdr:col>
                    <xdr:colOff>466725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252" name="Check Box 85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201</xdr:row>
                    <xdr:rowOff>9525</xdr:rowOff>
                  </from>
                  <to>
                    <xdr:col>13</xdr:col>
                    <xdr:colOff>0</xdr:colOff>
                    <xdr:row>201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253" name="Check Box 85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200</xdr:row>
                    <xdr:rowOff>276225</xdr:rowOff>
                  </from>
                  <to>
                    <xdr:col>16</xdr:col>
                    <xdr:colOff>9525</xdr:colOff>
                    <xdr:row>201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254" name="Check Box 85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200</xdr:row>
                    <xdr:rowOff>9525</xdr:rowOff>
                  </from>
                  <to>
                    <xdr:col>14</xdr:col>
                    <xdr:colOff>257175</xdr:colOff>
                    <xdr:row>200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255" name="Check Box 85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201</xdr:row>
                    <xdr:rowOff>9525</xdr:rowOff>
                  </from>
                  <to>
                    <xdr:col>13</xdr:col>
                    <xdr:colOff>942975</xdr:colOff>
                    <xdr:row>201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256" name="Check Box 854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200</xdr:row>
                    <xdr:rowOff>19050</xdr:rowOff>
                  </from>
                  <to>
                    <xdr:col>16</xdr:col>
                    <xdr:colOff>419100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257" name="Check Box 85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201</xdr:row>
                    <xdr:rowOff>9525</xdr:rowOff>
                  </from>
                  <to>
                    <xdr:col>10</xdr:col>
                    <xdr:colOff>542925</xdr:colOff>
                    <xdr:row>201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258" name="Check Box 856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202</xdr:row>
                    <xdr:rowOff>76200</xdr:rowOff>
                  </from>
                  <to>
                    <xdr:col>8</xdr:col>
                    <xdr:colOff>552450</xdr:colOff>
                    <xdr:row>202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259" name="Check Box 85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203</xdr:row>
                    <xdr:rowOff>95250</xdr:rowOff>
                  </from>
                  <to>
                    <xdr:col>10</xdr:col>
                    <xdr:colOff>0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260" name="Check Box 85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204</xdr:row>
                    <xdr:rowOff>9525</xdr:rowOff>
                  </from>
                  <to>
                    <xdr:col>8</xdr:col>
                    <xdr:colOff>523875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261" name="Check Box 85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203</xdr:row>
                    <xdr:rowOff>19050</xdr:rowOff>
                  </from>
                  <to>
                    <xdr:col>10</xdr:col>
                    <xdr:colOff>495300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262" name="Check Box 86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203</xdr:row>
                    <xdr:rowOff>9525</xdr:rowOff>
                  </from>
                  <to>
                    <xdr:col>12</xdr:col>
                    <xdr:colOff>466725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263" name="Check Box 86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204</xdr:row>
                    <xdr:rowOff>9525</xdr:rowOff>
                  </from>
                  <to>
                    <xdr:col>13</xdr:col>
                    <xdr:colOff>0</xdr:colOff>
                    <xdr:row>204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264" name="Check Box 862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203</xdr:row>
                    <xdr:rowOff>276225</xdr:rowOff>
                  </from>
                  <to>
                    <xdr:col>16</xdr:col>
                    <xdr:colOff>9525</xdr:colOff>
                    <xdr:row>204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265" name="Check Box 86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203</xdr:row>
                    <xdr:rowOff>9525</xdr:rowOff>
                  </from>
                  <to>
                    <xdr:col>14</xdr:col>
                    <xdr:colOff>257175</xdr:colOff>
                    <xdr:row>203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266" name="Check Box 86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204</xdr:row>
                    <xdr:rowOff>9525</xdr:rowOff>
                  </from>
                  <to>
                    <xdr:col>13</xdr:col>
                    <xdr:colOff>942975</xdr:colOff>
                    <xdr:row>204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267" name="Check Box 865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203</xdr:row>
                    <xdr:rowOff>19050</xdr:rowOff>
                  </from>
                  <to>
                    <xdr:col>16</xdr:col>
                    <xdr:colOff>419100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268" name="Check Box 86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204</xdr:row>
                    <xdr:rowOff>9525</xdr:rowOff>
                  </from>
                  <to>
                    <xdr:col>10</xdr:col>
                    <xdr:colOff>542925</xdr:colOff>
                    <xdr:row>204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269" name="Check Box 86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205</xdr:row>
                    <xdr:rowOff>76200</xdr:rowOff>
                  </from>
                  <to>
                    <xdr:col>8</xdr:col>
                    <xdr:colOff>552450</xdr:colOff>
                    <xdr:row>205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270" name="Check Box 86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206</xdr:row>
                    <xdr:rowOff>95250</xdr:rowOff>
                  </from>
                  <to>
                    <xdr:col>10</xdr:col>
                    <xdr:colOff>0</xdr:colOff>
                    <xdr:row>206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271" name="Check Box 86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207</xdr:row>
                    <xdr:rowOff>9525</xdr:rowOff>
                  </from>
                  <to>
                    <xdr:col>8</xdr:col>
                    <xdr:colOff>523875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272" name="Check Box 87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206</xdr:row>
                    <xdr:rowOff>19050</xdr:rowOff>
                  </from>
                  <to>
                    <xdr:col>10</xdr:col>
                    <xdr:colOff>495300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273" name="Check Box 871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206</xdr:row>
                    <xdr:rowOff>9525</xdr:rowOff>
                  </from>
                  <to>
                    <xdr:col>12</xdr:col>
                    <xdr:colOff>466725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274" name="Check Box 87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207</xdr:row>
                    <xdr:rowOff>9525</xdr:rowOff>
                  </from>
                  <to>
                    <xdr:col>13</xdr:col>
                    <xdr:colOff>0</xdr:colOff>
                    <xdr:row>207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275" name="Check Box 873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206</xdr:row>
                    <xdr:rowOff>276225</xdr:rowOff>
                  </from>
                  <to>
                    <xdr:col>16</xdr:col>
                    <xdr:colOff>9525</xdr:colOff>
                    <xdr:row>207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276" name="Check Box 87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206</xdr:row>
                    <xdr:rowOff>9525</xdr:rowOff>
                  </from>
                  <to>
                    <xdr:col>14</xdr:col>
                    <xdr:colOff>257175</xdr:colOff>
                    <xdr:row>206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277" name="Check Box 87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207</xdr:row>
                    <xdr:rowOff>9525</xdr:rowOff>
                  </from>
                  <to>
                    <xdr:col>13</xdr:col>
                    <xdr:colOff>942975</xdr:colOff>
                    <xdr:row>207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278" name="Check Box 87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206</xdr:row>
                    <xdr:rowOff>19050</xdr:rowOff>
                  </from>
                  <to>
                    <xdr:col>16</xdr:col>
                    <xdr:colOff>419100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279" name="Check Box 87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207</xdr:row>
                    <xdr:rowOff>9525</xdr:rowOff>
                  </from>
                  <to>
                    <xdr:col>10</xdr:col>
                    <xdr:colOff>542925</xdr:colOff>
                    <xdr:row>207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280" name="Check Box 87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208</xdr:row>
                    <xdr:rowOff>76200</xdr:rowOff>
                  </from>
                  <to>
                    <xdr:col>8</xdr:col>
                    <xdr:colOff>552450</xdr:colOff>
                    <xdr:row>208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281" name="Check Box 87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209</xdr:row>
                    <xdr:rowOff>95250</xdr:rowOff>
                  </from>
                  <to>
                    <xdr:col>10</xdr:col>
                    <xdr:colOff>0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282" name="Check Box 88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210</xdr:row>
                    <xdr:rowOff>9525</xdr:rowOff>
                  </from>
                  <to>
                    <xdr:col>8</xdr:col>
                    <xdr:colOff>523875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283" name="Check Box 88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209</xdr:row>
                    <xdr:rowOff>19050</xdr:rowOff>
                  </from>
                  <to>
                    <xdr:col>10</xdr:col>
                    <xdr:colOff>495300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284" name="Check Box 882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209</xdr:row>
                    <xdr:rowOff>9525</xdr:rowOff>
                  </from>
                  <to>
                    <xdr:col>12</xdr:col>
                    <xdr:colOff>466725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285" name="Check Box 88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210</xdr:row>
                    <xdr:rowOff>9525</xdr:rowOff>
                  </from>
                  <to>
                    <xdr:col>13</xdr:col>
                    <xdr:colOff>0</xdr:colOff>
                    <xdr:row>210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286" name="Check Box 88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209</xdr:row>
                    <xdr:rowOff>276225</xdr:rowOff>
                  </from>
                  <to>
                    <xdr:col>16</xdr:col>
                    <xdr:colOff>9525</xdr:colOff>
                    <xdr:row>210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287" name="Check Box 88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209</xdr:row>
                    <xdr:rowOff>9525</xdr:rowOff>
                  </from>
                  <to>
                    <xdr:col>14</xdr:col>
                    <xdr:colOff>257175</xdr:colOff>
                    <xdr:row>209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288" name="Check Box 88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210</xdr:row>
                    <xdr:rowOff>9525</xdr:rowOff>
                  </from>
                  <to>
                    <xdr:col>13</xdr:col>
                    <xdr:colOff>942975</xdr:colOff>
                    <xdr:row>210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289" name="Check Box 887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209</xdr:row>
                    <xdr:rowOff>19050</xdr:rowOff>
                  </from>
                  <to>
                    <xdr:col>16</xdr:col>
                    <xdr:colOff>419100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290" name="Check Box 88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210</xdr:row>
                    <xdr:rowOff>9525</xdr:rowOff>
                  </from>
                  <to>
                    <xdr:col>10</xdr:col>
                    <xdr:colOff>542925</xdr:colOff>
                    <xdr:row>210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291" name="Check Box 889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211</xdr:row>
                    <xdr:rowOff>76200</xdr:rowOff>
                  </from>
                  <to>
                    <xdr:col>8</xdr:col>
                    <xdr:colOff>552450</xdr:colOff>
                    <xdr:row>211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292" name="Check Box 89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212</xdr:row>
                    <xdr:rowOff>95250</xdr:rowOff>
                  </from>
                  <to>
                    <xdr:col>10</xdr:col>
                    <xdr:colOff>0</xdr:colOff>
                    <xdr:row>212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293" name="Check Box 89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213</xdr:row>
                    <xdr:rowOff>9525</xdr:rowOff>
                  </from>
                  <to>
                    <xdr:col>8</xdr:col>
                    <xdr:colOff>523875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294" name="Check Box 89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212</xdr:row>
                    <xdr:rowOff>19050</xdr:rowOff>
                  </from>
                  <to>
                    <xdr:col>10</xdr:col>
                    <xdr:colOff>495300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295" name="Check Box 89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212</xdr:row>
                    <xdr:rowOff>9525</xdr:rowOff>
                  </from>
                  <to>
                    <xdr:col>12</xdr:col>
                    <xdr:colOff>466725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296" name="Check Box 894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213</xdr:row>
                    <xdr:rowOff>9525</xdr:rowOff>
                  </from>
                  <to>
                    <xdr:col>13</xdr:col>
                    <xdr:colOff>0</xdr:colOff>
                    <xdr:row>213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297" name="Check Box 89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212</xdr:row>
                    <xdr:rowOff>276225</xdr:rowOff>
                  </from>
                  <to>
                    <xdr:col>16</xdr:col>
                    <xdr:colOff>9525</xdr:colOff>
                    <xdr:row>213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298" name="Check Box 89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212</xdr:row>
                    <xdr:rowOff>9525</xdr:rowOff>
                  </from>
                  <to>
                    <xdr:col>14</xdr:col>
                    <xdr:colOff>257175</xdr:colOff>
                    <xdr:row>212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299" name="Check Box 897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213</xdr:row>
                    <xdr:rowOff>9525</xdr:rowOff>
                  </from>
                  <to>
                    <xdr:col>13</xdr:col>
                    <xdr:colOff>942975</xdr:colOff>
                    <xdr:row>213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00" name="Check Box 898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212</xdr:row>
                    <xdr:rowOff>19050</xdr:rowOff>
                  </from>
                  <to>
                    <xdr:col>16</xdr:col>
                    <xdr:colOff>419100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01" name="Check Box 89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213</xdr:row>
                    <xdr:rowOff>9525</xdr:rowOff>
                  </from>
                  <to>
                    <xdr:col>10</xdr:col>
                    <xdr:colOff>542925</xdr:colOff>
                    <xdr:row>213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02" name="Check Box 900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214</xdr:row>
                    <xdr:rowOff>76200</xdr:rowOff>
                  </from>
                  <to>
                    <xdr:col>8</xdr:col>
                    <xdr:colOff>552450</xdr:colOff>
                    <xdr:row>214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03" name="Check Box 90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215</xdr:row>
                    <xdr:rowOff>95250</xdr:rowOff>
                  </from>
                  <to>
                    <xdr:col>10</xdr:col>
                    <xdr:colOff>0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04" name="Check Box 90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216</xdr:row>
                    <xdr:rowOff>9525</xdr:rowOff>
                  </from>
                  <to>
                    <xdr:col>8</xdr:col>
                    <xdr:colOff>523875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05" name="Check Box 90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215</xdr:row>
                    <xdr:rowOff>19050</xdr:rowOff>
                  </from>
                  <to>
                    <xdr:col>10</xdr:col>
                    <xdr:colOff>495300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06" name="Check Box 904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215</xdr:row>
                    <xdr:rowOff>9525</xdr:rowOff>
                  </from>
                  <to>
                    <xdr:col>12</xdr:col>
                    <xdr:colOff>466725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07" name="Check Box 90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216</xdr:row>
                    <xdr:rowOff>9525</xdr:rowOff>
                  </from>
                  <to>
                    <xdr:col>13</xdr:col>
                    <xdr:colOff>0</xdr:colOff>
                    <xdr:row>216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08" name="Check Box 90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215</xdr:row>
                    <xdr:rowOff>276225</xdr:rowOff>
                  </from>
                  <to>
                    <xdr:col>16</xdr:col>
                    <xdr:colOff>9525</xdr:colOff>
                    <xdr:row>216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09" name="Check Box 907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215</xdr:row>
                    <xdr:rowOff>9525</xdr:rowOff>
                  </from>
                  <to>
                    <xdr:col>14</xdr:col>
                    <xdr:colOff>257175</xdr:colOff>
                    <xdr:row>215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10" name="Check Box 90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216</xdr:row>
                    <xdr:rowOff>9525</xdr:rowOff>
                  </from>
                  <to>
                    <xdr:col>13</xdr:col>
                    <xdr:colOff>942975</xdr:colOff>
                    <xdr:row>216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11" name="Check Box 909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215</xdr:row>
                    <xdr:rowOff>19050</xdr:rowOff>
                  </from>
                  <to>
                    <xdr:col>16</xdr:col>
                    <xdr:colOff>419100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12" name="Check Box 9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216</xdr:row>
                    <xdr:rowOff>9525</xdr:rowOff>
                  </from>
                  <to>
                    <xdr:col>10</xdr:col>
                    <xdr:colOff>542925</xdr:colOff>
                    <xdr:row>216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13" name="Check Box 911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217</xdr:row>
                    <xdr:rowOff>76200</xdr:rowOff>
                  </from>
                  <to>
                    <xdr:col>8</xdr:col>
                    <xdr:colOff>552450</xdr:colOff>
                    <xdr:row>217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14" name="Check Box 91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218</xdr:row>
                    <xdr:rowOff>95250</xdr:rowOff>
                  </from>
                  <to>
                    <xdr:col>10</xdr:col>
                    <xdr:colOff>0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15" name="Check Box 91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219</xdr:row>
                    <xdr:rowOff>9525</xdr:rowOff>
                  </from>
                  <to>
                    <xdr:col>8</xdr:col>
                    <xdr:colOff>523875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16" name="Check Box 91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218</xdr:row>
                    <xdr:rowOff>19050</xdr:rowOff>
                  </from>
                  <to>
                    <xdr:col>10</xdr:col>
                    <xdr:colOff>495300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17" name="Check Box 91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218</xdr:row>
                    <xdr:rowOff>9525</xdr:rowOff>
                  </from>
                  <to>
                    <xdr:col>12</xdr:col>
                    <xdr:colOff>466725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18" name="Check Box 91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219</xdr:row>
                    <xdr:rowOff>9525</xdr:rowOff>
                  </from>
                  <to>
                    <xdr:col>13</xdr:col>
                    <xdr:colOff>0</xdr:colOff>
                    <xdr:row>219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19" name="Check Box 91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218</xdr:row>
                    <xdr:rowOff>276225</xdr:rowOff>
                  </from>
                  <to>
                    <xdr:col>16</xdr:col>
                    <xdr:colOff>9525</xdr:colOff>
                    <xdr:row>219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20" name="Check Box 918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218</xdr:row>
                    <xdr:rowOff>9525</xdr:rowOff>
                  </from>
                  <to>
                    <xdr:col>14</xdr:col>
                    <xdr:colOff>257175</xdr:colOff>
                    <xdr:row>218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21" name="Check Box 91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219</xdr:row>
                    <xdr:rowOff>9525</xdr:rowOff>
                  </from>
                  <to>
                    <xdr:col>13</xdr:col>
                    <xdr:colOff>942975</xdr:colOff>
                    <xdr:row>219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22" name="Check Box 920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218</xdr:row>
                    <xdr:rowOff>19050</xdr:rowOff>
                  </from>
                  <to>
                    <xdr:col>16</xdr:col>
                    <xdr:colOff>419100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23" name="Check Box 92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219</xdr:row>
                    <xdr:rowOff>9525</xdr:rowOff>
                  </from>
                  <to>
                    <xdr:col>10</xdr:col>
                    <xdr:colOff>542925</xdr:colOff>
                    <xdr:row>219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24" name="Check Box 922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220</xdr:row>
                    <xdr:rowOff>76200</xdr:rowOff>
                  </from>
                  <to>
                    <xdr:col>8</xdr:col>
                    <xdr:colOff>552450</xdr:colOff>
                    <xdr:row>220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25" name="Check Box 92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221</xdr:row>
                    <xdr:rowOff>95250</xdr:rowOff>
                  </from>
                  <to>
                    <xdr:col>10</xdr:col>
                    <xdr:colOff>0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26" name="Check Box 92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222</xdr:row>
                    <xdr:rowOff>9525</xdr:rowOff>
                  </from>
                  <to>
                    <xdr:col>8</xdr:col>
                    <xdr:colOff>523875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27" name="Check Box 92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221</xdr:row>
                    <xdr:rowOff>19050</xdr:rowOff>
                  </from>
                  <to>
                    <xdr:col>10</xdr:col>
                    <xdr:colOff>495300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28" name="Check Box 92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221</xdr:row>
                    <xdr:rowOff>9525</xdr:rowOff>
                  </from>
                  <to>
                    <xdr:col>12</xdr:col>
                    <xdr:colOff>466725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29" name="Check Box 927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222</xdr:row>
                    <xdr:rowOff>9525</xdr:rowOff>
                  </from>
                  <to>
                    <xdr:col>13</xdr:col>
                    <xdr:colOff>0</xdr:colOff>
                    <xdr:row>222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30" name="Check Box 928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221</xdr:row>
                    <xdr:rowOff>276225</xdr:rowOff>
                  </from>
                  <to>
                    <xdr:col>16</xdr:col>
                    <xdr:colOff>9525</xdr:colOff>
                    <xdr:row>222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31" name="Check Box 92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221</xdr:row>
                    <xdr:rowOff>9525</xdr:rowOff>
                  </from>
                  <to>
                    <xdr:col>14</xdr:col>
                    <xdr:colOff>257175</xdr:colOff>
                    <xdr:row>221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32" name="Check Box 93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222</xdr:row>
                    <xdr:rowOff>9525</xdr:rowOff>
                  </from>
                  <to>
                    <xdr:col>13</xdr:col>
                    <xdr:colOff>942975</xdr:colOff>
                    <xdr:row>222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33" name="Check Box 931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221</xdr:row>
                    <xdr:rowOff>19050</xdr:rowOff>
                  </from>
                  <to>
                    <xdr:col>16</xdr:col>
                    <xdr:colOff>419100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34" name="Check Box 93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222</xdr:row>
                    <xdr:rowOff>9525</xdr:rowOff>
                  </from>
                  <to>
                    <xdr:col>10</xdr:col>
                    <xdr:colOff>542925</xdr:colOff>
                    <xdr:row>222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35" name="Check Box 93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223</xdr:row>
                    <xdr:rowOff>76200</xdr:rowOff>
                  </from>
                  <to>
                    <xdr:col>8</xdr:col>
                    <xdr:colOff>552450</xdr:colOff>
                    <xdr:row>223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ankieta_jeden</vt:lpstr>
      <vt:lpstr>ankieta_jeden!rok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MKarolak</dc:creator>
  <cp:lastModifiedBy>Dariusz Mikulak</cp:lastModifiedBy>
  <cp:lastPrinted>2017-05-30T10:41:14Z</cp:lastPrinted>
  <dcterms:created xsi:type="dcterms:W3CDTF">2017-05-24T12:13:23Z</dcterms:created>
  <dcterms:modified xsi:type="dcterms:W3CDTF">2017-05-30T12:25:42Z</dcterms:modified>
</cp:coreProperties>
</file>